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ეზო" sheetId="1" r:id="rId1"/>
  </sheets>
  <definedNames/>
  <calcPr fullCalcOnLoad="1"/>
</workbook>
</file>

<file path=xl/sharedStrings.xml><?xml version="1.0" encoding="utf-8"?>
<sst xmlns="http://schemas.openxmlformats.org/spreadsheetml/2006/main" count="170" uniqueCount="82">
  <si>
    <t>sul</t>
  </si>
  <si>
    <t>#</t>
  </si>
  <si>
    <t>lari</t>
  </si>
  <si>
    <t>kg</t>
  </si>
  <si>
    <t>Sromis xarji</t>
  </si>
  <si>
    <t>m3</t>
  </si>
  <si>
    <t>m2</t>
  </si>
  <si>
    <t>jami</t>
  </si>
  <si>
    <t>ganz.</t>
  </si>
  <si>
    <t>t</t>
  </si>
  <si>
    <t xml:space="preserve">manqanebi </t>
  </si>
  <si>
    <t>xelfasi</t>
  </si>
  <si>
    <t>masala</t>
  </si>
  <si>
    <t>erT. fasi</t>
  </si>
  <si>
    <t>1</t>
  </si>
  <si>
    <t>sxva masala</t>
  </si>
  <si>
    <t xml:space="preserve">samuSaoebisa da xarjebis dasaxeleba </t>
  </si>
  <si>
    <t>raodenoba</t>
  </si>
  <si>
    <t>normativiT erTeulze</t>
  </si>
  <si>
    <t>4</t>
  </si>
  <si>
    <t>qviSa cementis xsnari</t>
  </si>
  <si>
    <t>grZ/m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</si>
  <si>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</si>
  <si>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</si>
  <si>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</si>
  <si>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</si>
  <si>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</si>
  <si>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manqana-meqanizmebi</t>
  </si>
  <si>
    <t>gauTvaliswinebeli xarji</t>
  </si>
  <si>
    <t>dRg</t>
  </si>
  <si>
    <t>avtoTviTmcleli</t>
  </si>
  <si>
    <t>komp</t>
  </si>
  <si>
    <t>damxmare masalebi</t>
  </si>
  <si>
    <t>momasworebeli fenis mowyoba qviSa-cementis xsnariT sisq 20mm</t>
  </si>
  <si>
    <t>yinvagamZle webo-cementi</t>
  </si>
  <si>
    <t xml:space="preserve">SromiTi resursebi </t>
  </si>
  <si>
    <t xml:space="preserve"> daqvemdebarebaSi myofi avtogasamararTi sadguris rekonstruqcia</t>
  </si>
  <si>
    <t>safuZveli: proeqti</t>
  </si>
  <si>
    <t>betoni b-25</t>
  </si>
  <si>
    <t>pompis momsaxureba</t>
  </si>
  <si>
    <t>saniaRvre arxis mowyoba</t>
  </si>
  <si>
    <t>ezos r/betonis filis mowyoba</t>
  </si>
  <si>
    <t>eqskavatori</t>
  </si>
  <si>
    <t>m/sT</t>
  </si>
  <si>
    <t>avtogreideri saSualo tipis 79kvt (108c,Z)</t>
  </si>
  <si>
    <t>satkepni sagzao TviTmavali  pnevmosvlaze 18ton.</t>
  </si>
  <si>
    <t>RorRi</t>
  </si>
  <si>
    <t>sagzao moniSvnebi</t>
  </si>
  <si>
    <t xml:space="preserve">yamiri gruntis damuSaveba eqskavatoriT </t>
  </si>
  <si>
    <t>gruntis datvirTva da transportireba</t>
  </si>
  <si>
    <t>stelas garSemo arsebuli kunZulis rekonstruqcia</t>
  </si>
  <si>
    <t>arsebuli metlaxis filebis dremontaJi</t>
  </si>
  <si>
    <t>stelas kunZulis iatakis mopirkeTeba meTlaxis filebiT</t>
  </si>
  <si>
    <t>metlaxis fila (damkveTis katalogis mixedviT)</t>
  </si>
  <si>
    <t>satkepni gluvi TviTmavali 5ton.</t>
  </si>
  <si>
    <t>satkepni gluvi TviTmavali 10ton.</t>
  </si>
  <si>
    <t>monoliTuri r/betonis filis mowyoba b-30 betonisagan sisqiT 20 sm (moxexviTa da daWriT)</t>
  </si>
  <si>
    <t>betoni b-30</t>
  </si>
  <si>
    <t>armatura a-3 (8mm)</t>
  </si>
  <si>
    <t>qviSa-xreSovani narevis mowyoba sagzao samuSaoebisaTvis</t>
  </si>
  <si>
    <t>balasti</t>
  </si>
  <si>
    <t>gofrirebuli 160mm saniaRvre mili</t>
  </si>
  <si>
    <t>160 mm mili</t>
  </si>
  <si>
    <t xml:space="preserve">RorRis safuZvlis mowyoba </t>
  </si>
  <si>
    <t>armatura a-3</t>
  </si>
  <si>
    <t xml:space="preserve">           xarjTaRricxva </t>
  </si>
  <si>
    <t xml:space="preserve">          teritoriis keTilmowyoba</t>
  </si>
  <si>
    <t xml:space="preserve">                  ezos ganaTeba da sagzao moniSvnebi</t>
  </si>
  <si>
    <t>cali</t>
  </si>
  <si>
    <t xml:space="preserve">Sromis danaxarjebi </t>
  </si>
  <si>
    <t>ganaTebis boZi (dayenebiT)</t>
  </si>
  <si>
    <t xml:space="preserve">safuZvlis fenis mowyoba fraqciuli RorRiT (0-40mm.) </t>
  </si>
  <si>
    <t xml:space="preserve">axali saniarvre arxis mowyoba </t>
  </si>
  <si>
    <t>arsebuli saniaRvre arxis demontaJi</t>
  </si>
  <si>
    <t>gruntis damuSaveba xeliT axali saniaRvre arxis mosawyobad (marketis win)</t>
  </si>
  <si>
    <r>
      <t xml:space="preserve">quCis ganaTebis led sanaTi simZ. (1X200) vt 220v, </t>
    </r>
    <r>
      <rPr>
        <sz val="10"/>
        <color indexed="8"/>
        <rFont val="AcadNusx"/>
        <family val="0"/>
      </rPr>
      <t>IP 65 dacviT</t>
    </r>
  </si>
  <si>
    <r>
      <t xml:space="preserve">quCis ganaTebis led sanaTi  simZ. (1X200) vt 220v, </t>
    </r>
    <r>
      <rPr>
        <b/>
        <sz val="10"/>
        <rFont val="Calibri"/>
        <family val="2"/>
      </rPr>
      <t>IP</t>
    </r>
    <r>
      <rPr>
        <b/>
        <sz val="10"/>
        <rFont val="AcadNusx"/>
        <family val="0"/>
      </rPr>
      <t xml:space="preserve"> 65 dacviT. ganaTebis boZiT 4.5m</t>
    </r>
  </si>
  <si>
    <t xml:space="preserve">saniaRvre arxis cxaurebis Rirebuleba da montaJi </t>
  </si>
  <si>
    <t>liTonis kuTxovana 30*4</t>
  </si>
  <si>
    <t>liTonis kuTxovana 25*4</t>
  </si>
  <si>
    <t>foladis kvadrati 20*20</t>
  </si>
  <si>
    <t xml:space="preserve"> Terjolis ra-ni. sof.siqTarvaSi mdebare Sps "san petrolium jorjia"-s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</si>
</sst>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₾_-;\-* #,##0\ _₾_-;_-* &quot;-&quot;\ _₾_-;_-@_-"/>
    <numFmt numFmtId="165" formatCode="_-* #,##0.00\ _₾_-;\-* #,##0.00\ _₾_-;_-* &quot;-&quot;??\ _₾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\ &quot;ლ.&quot;;\-#,##0\ &quot;ლ.&quot;"/>
    <numFmt numFmtId="191" formatCode="#,##0\ &quot;ლ.&quot;;[Red]\-#,##0\ &quot;ლ.&quot;"/>
    <numFmt numFmtId="192" formatCode="#,##0.00\ &quot;ლ.&quot;;\-#,##0.00\ &quot;ლ.&quot;"/>
    <numFmt numFmtId="193" formatCode="#,##0.00\ &quot;ლ.&quot;;[Red]\-#,##0.00\ &quot;ლ.&quot;"/>
    <numFmt numFmtId="194" formatCode="_-* #,##0\ &quot;ლ.&quot;_-;\-* #,##0\ &quot;ლ.&quot;_-;_-* &quot;-&quot;\ &quot;ლ.&quot;_-;_-@_-"/>
    <numFmt numFmtId="195" formatCode="_-* #,##0\ _ლ_._-;\-* #,##0\ _ლ_._-;_-* &quot;-&quot;\ _ლ_._-;_-@_-"/>
    <numFmt numFmtId="196" formatCode="_-* #,##0.00\ &quot;ლ.&quot;_-;\-* #,##0.00\ &quot;ლ.&quot;_-;_-* &quot;-&quot;??\ &quot;ლ.&quot;_-;_-@_-"/>
    <numFmt numFmtId="197" formatCode="_-* #,##0.00\ _ლ_._-;\-* #,##0.00\ _ლ_._-;_-* &quot;-&quot;??\ _ლ_._-;_-@_-"/>
    <numFmt numFmtId="198" formatCode="0.0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[$-437]dddd\,\ d\ mmmm\,\ yyyy\ &quot;წელი&quot;"/>
    <numFmt numFmtId="204" formatCode="#,##0.0"/>
    <numFmt numFmtId="205" formatCode="0.0000"/>
    <numFmt numFmtId="206" formatCode="0.000000"/>
    <numFmt numFmtId="207" formatCode="_-* #,##0.000_р_._-;\-* #,##0.000_р_._-;_-* &quot;-&quot;??_р_._-;_-@_-"/>
    <numFmt numFmtId="208" formatCode="_-* #,##0.000_р_._-;\-* #,##0.000_р_._-;_-* &quot;-&quot;???_р_.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5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b/>
      <sz val="10"/>
      <color indexed="8"/>
      <name val="AcadNusx"/>
      <family val="0"/>
    </font>
    <font>
      <sz val="11"/>
      <name val="AcadNusx"/>
      <family val="0"/>
    </font>
    <font>
      <sz val="10"/>
      <color indexed="8"/>
      <name val="AcadNusx"/>
      <family val="0"/>
    </font>
    <font>
      <b/>
      <i/>
      <sz val="10"/>
      <name val="AcadNusx"/>
      <family val="0"/>
    </font>
    <font>
      <b/>
      <u val="single"/>
      <sz val="10"/>
      <color indexed="8"/>
      <name val="AcadNusx"/>
      <family val="0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1" applyNumberFormat="0" applyAlignment="0" applyProtection="0"/>
    <xf numFmtId="0" fontId="40" fillId="42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1" fontId="36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44" borderId="1" applyNumberFormat="0" applyAlignment="0" applyProtection="0"/>
    <xf numFmtId="0" fontId="47" fillId="0" borderId="6" applyNumberFormat="0" applyFill="0" applyAlignment="0" applyProtection="0"/>
    <xf numFmtId="0" fontId="48" fillId="4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0" fillId="46" borderId="7" applyNumberFormat="0" applyFont="0" applyAlignment="0" applyProtection="0"/>
    <xf numFmtId="0" fontId="49" fillId="41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6" fillId="47" borderId="9" applyNumberFormat="0" applyProtection="0">
      <alignment horizontal="left" vertical="center" indent="1"/>
    </xf>
    <xf numFmtId="0" fontId="27" fillId="0" borderId="0" applyFill="0" applyBorder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51" borderId="0" applyNumberFormat="0" applyBorder="0" applyAlignment="0" applyProtection="0"/>
    <xf numFmtId="0" fontId="10" fillId="13" borderId="11" applyNumberFormat="0" applyAlignment="0" applyProtection="0"/>
    <xf numFmtId="0" fontId="11" fillId="52" borderId="12" applyNumberFormat="0" applyAlignment="0" applyProtection="0"/>
    <xf numFmtId="0" fontId="12" fillId="52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53" borderId="17" applyNumberFormat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55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8" fillId="0" borderId="0">
      <alignment vertical="center"/>
      <protection/>
    </xf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top" wrapText="1"/>
    </xf>
    <xf numFmtId="0" fontId="2" fillId="0" borderId="20" xfId="0" applyNumberFormat="1" applyFont="1" applyBorder="1" applyAlignment="1" quotePrefix="1">
      <alignment horizontal="center" vertical="top" wrapText="1"/>
    </xf>
    <xf numFmtId="49" fontId="2" fillId="0" borderId="20" xfId="0" applyNumberFormat="1" applyFont="1" applyBorder="1" applyAlignment="1" quotePrefix="1">
      <alignment horizontal="center" vertical="top" wrapText="1"/>
    </xf>
    <xf numFmtId="1" fontId="2" fillId="0" borderId="20" xfId="0" applyNumberFormat="1" applyFont="1" applyBorder="1" applyAlignment="1" quotePrefix="1">
      <alignment horizontal="center" vertical="top" wrapText="1"/>
    </xf>
    <xf numFmtId="0" fontId="2" fillId="56" borderId="20" xfId="0" applyFont="1" applyFill="1" applyBorder="1" applyAlignment="1">
      <alignment horizontal="center" vertical="center"/>
    </xf>
    <xf numFmtId="2" fontId="2" fillId="56" borderId="20" xfId="0" applyNumberFormat="1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2" fontId="2" fillId="56" borderId="20" xfId="0" applyNumberFormat="1" applyFont="1" applyFill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center" vertical="center" wrapText="1"/>
    </xf>
    <xf numFmtId="2" fontId="2" fillId="56" borderId="22" xfId="0" applyNumberFormat="1" applyFont="1" applyFill="1" applyBorder="1" applyAlignment="1">
      <alignment horizontal="center" vertical="center" wrapText="1"/>
    </xf>
    <xf numFmtId="199" fontId="30" fillId="56" borderId="20" xfId="0" applyNumberFormat="1" applyFont="1" applyFill="1" applyBorder="1" applyAlignment="1">
      <alignment horizontal="center" vertical="center" wrapText="1"/>
    </xf>
    <xf numFmtId="2" fontId="30" fillId="56" borderId="20" xfId="0" applyNumberFormat="1" applyFont="1" applyFill="1" applyBorder="1" applyAlignment="1">
      <alignment horizontal="center" vertical="center" wrapText="1"/>
    </xf>
    <xf numFmtId="2" fontId="29" fillId="56" borderId="20" xfId="0" applyNumberFormat="1" applyFont="1" applyFill="1" applyBorder="1" applyAlignment="1">
      <alignment horizontal="center" vertical="center"/>
    </xf>
    <xf numFmtId="0" fontId="2" fillId="56" borderId="22" xfId="0" applyFont="1" applyFill="1" applyBorder="1" applyAlignment="1">
      <alignment horizontal="center" vertical="center"/>
    </xf>
    <xf numFmtId="2" fontId="2" fillId="56" borderId="22" xfId="0" applyNumberFormat="1" applyFont="1" applyFill="1" applyBorder="1" applyAlignment="1">
      <alignment horizontal="center" vertical="center"/>
    </xf>
    <xf numFmtId="0" fontId="29" fillId="56" borderId="20" xfId="0" applyFont="1" applyFill="1" applyBorder="1" applyAlignment="1">
      <alignment horizontal="center" vertical="center" wrapText="1"/>
    </xf>
    <xf numFmtId="2" fontId="29" fillId="56" borderId="20" xfId="0" applyNumberFormat="1" applyFont="1" applyFill="1" applyBorder="1" applyAlignment="1">
      <alignment horizontal="center" vertical="center" wrapText="1"/>
    </xf>
    <xf numFmtId="0" fontId="2" fillId="56" borderId="20" xfId="0" applyFont="1" applyFill="1" applyBorder="1" applyAlignment="1">
      <alignment vertical="top" wrapText="1"/>
    </xf>
    <xf numFmtId="2" fontId="29" fillId="56" borderId="20" xfId="826" applyNumberFormat="1" applyFont="1" applyFill="1" applyBorder="1" applyAlignment="1">
      <alignment horizontal="center" vertical="center"/>
      <protection/>
    </xf>
    <xf numFmtId="0" fontId="29" fillId="56" borderId="20" xfId="0" applyFont="1" applyFill="1" applyBorder="1" applyAlignment="1">
      <alignment horizontal="center" vertical="center"/>
    </xf>
    <xf numFmtId="0" fontId="2" fillId="56" borderId="21" xfId="0" applyFont="1" applyFill="1" applyBorder="1" applyAlignment="1">
      <alignment horizontal="center" vertical="top" wrapText="1"/>
    </xf>
    <xf numFmtId="0" fontId="2" fillId="56" borderId="23" xfId="0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0" fontId="2" fillId="56" borderId="24" xfId="824" applyFont="1" applyFill="1" applyBorder="1" applyAlignment="1">
      <alignment horizontal="center"/>
      <protection/>
    </xf>
    <xf numFmtId="0" fontId="31" fillId="0" borderId="0" xfId="0" applyFont="1" applyAlignment="1">
      <alignment vertical="center"/>
    </xf>
    <xf numFmtId="2" fontId="2" fillId="56" borderId="20" xfId="825" applyNumberFormat="1" applyFont="1" applyFill="1" applyBorder="1" applyAlignment="1">
      <alignment horizontal="center" vertical="center"/>
      <protection/>
    </xf>
    <xf numFmtId="0" fontId="2" fillId="56" borderId="20" xfId="824" applyFont="1" applyFill="1" applyBorder="1" applyAlignment="1">
      <alignment horizontal="left"/>
      <protection/>
    </xf>
    <xf numFmtId="0" fontId="2" fillId="56" borderId="20" xfId="824" applyFont="1" applyFill="1" applyBorder="1" applyAlignment="1">
      <alignment horizontal="center" vertical="center"/>
      <protection/>
    </xf>
    <xf numFmtId="2" fontId="2" fillId="56" borderId="20" xfId="824" applyNumberFormat="1" applyFont="1" applyFill="1" applyBorder="1" applyAlignment="1">
      <alignment horizontal="center" vertical="center"/>
      <protection/>
    </xf>
    <xf numFmtId="0" fontId="29" fillId="56" borderId="20" xfId="826" applyFont="1" applyFill="1" applyBorder="1" applyAlignment="1">
      <alignment horizontal="center" vertical="center" wrapText="1"/>
      <protection/>
    </xf>
    <xf numFmtId="0" fontId="29" fillId="56" borderId="20" xfId="826" applyFont="1" applyFill="1" applyBorder="1" applyAlignment="1">
      <alignment horizontal="center" vertical="center"/>
      <protection/>
    </xf>
    <xf numFmtId="2" fontId="2" fillId="56" borderId="20" xfId="826" applyNumberFormat="1" applyFont="1" applyFill="1" applyBorder="1" applyAlignment="1">
      <alignment horizontal="center" vertical="center"/>
      <protection/>
    </xf>
    <xf numFmtId="0" fontId="2" fillId="56" borderId="22" xfId="826" applyFont="1" applyFill="1" applyBorder="1" applyAlignment="1">
      <alignment horizontal="center" vertical="center"/>
      <protection/>
    </xf>
    <xf numFmtId="0" fontId="2" fillId="56" borderId="24" xfId="824" applyFont="1" applyFill="1" applyBorder="1" applyAlignment="1">
      <alignment horizontal="center" vertical="center"/>
      <protection/>
    </xf>
    <xf numFmtId="0" fontId="2" fillId="56" borderId="20" xfId="824" applyFont="1" applyFill="1" applyBorder="1" applyAlignment="1">
      <alignment horizontal="center" vertical="center" wrapText="1"/>
      <protection/>
    </xf>
    <xf numFmtId="0" fontId="2" fillId="56" borderId="22" xfId="824" applyFont="1" applyFill="1" applyBorder="1" applyAlignment="1">
      <alignment horizontal="center" vertical="center"/>
      <protection/>
    </xf>
    <xf numFmtId="0" fontId="29" fillId="56" borderId="22" xfId="0" applyFont="1" applyFill="1" applyBorder="1" applyAlignment="1">
      <alignment vertical="top" wrapText="1"/>
    </xf>
    <xf numFmtId="2" fontId="29" fillId="56" borderId="22" xfId="0" applyNumberFormat="1" applyFont="1" applyFill="1" applyBorder="1" applyAlignment="1">
      <alignment horizontal="center" vertical="center" wrapText="1"/>
    </xf>
    <xf numFmtId="2" fontId="2" fillId="56" borderId="22" xfId="0" applyNumberFormat="1" applyFont="1" applyFill="1" applyBorder="1" applyAlignment="1">
      <alignment horizontal="center" vertical="top" wrapText="1"/>
    </xf>
    <xf numFmtId="2" fontId="2" fillId="56" borderId="20" xfId="0" applyNumberFormat="1" applyFont="1" applyFill="1" applyBorder="1" applyAlignment="1">
      <alignment horizontal="center" vertical="top" wrapText="1"/>
    </xf>
    <xf numFmtId="0" fontId="2" fillId="56" borderId="20" xfId="0" applyFont="1" applyFill="1" applyBorder="1" applyAlignment="1">
      <alignment horizontal="center" vertical="top" wrapText="1"/>
    </xf>
    <xf numFmtId="0" fontId="2" fillId="56" borderId="22" xfId="0" applyFont="1" applyFill="1" applyBorder="1" applyAlignment="1">
      <alignment vertical="top" wrapText="1"/>
    </xf>
    <xf numFmtId="0" fontId="29" fillId="56" borderId="20" xfId="0" applyFont="1" applyFill="1" applyBorder="1" applyAlignment="1">
      <alignment vertical="top" wrapText="1"/>
    </xf>
    <xf numFmtId="0" fontId="29" fillId="56" borderId="20" xfId="0" applyFont="1" applyFill="1" applyBorder="1" applyAlignment="1">
      <alignment vertical="center" wrapText="1"/>
    </xf>
    <xf numFmtId="0" fontId="2" fillId="56" borderId="22" xfId="0" applyFont="1" applyFill="1" applyBorder="1" applyAlignment="1">
      <alignment horizontal="left" vertical="top" wrapText="1"/>
    </xf>
    <xf numFmtId="0" fontId="2" fillId="56" borderId="22" xfId="0" applyFont="1" applyFill="1" applyBorder="1" applyAlignment="1">
      <alignment horizontal="center" vertical="top" wrapText="1"/>
    </xf>
    <xf numFmtId="0" fontId="29" fillId="56" borderId="22" xfId="0" applyFont="1" applyFill="1" applyBorder="1" applyAlignment="1">
      <alignment horizontal="left" vertical="top" wrapText="1"/>
    </xf>
    <xf numFmtId="0" fontId="29" fillId="56" borderId="22" xfId="0" applyFont="1" applyFill="1" applyBorder="1" applyAlignment="1">
      <alignment horizontal="center" vertical="center" wrapText="1"/>
    </xf>
    <xf numFmtId="0" fontId="29" fillId="56" borderId="22" xfId="0" applyFont="1" applyFill="1" applyBorder="1" applyAlignment="1">
      <alignment horizontal="left" vertical="center" wrapText="1"/>
    </xf>
    <xf numFmtId="0" fontId="29" fillId="56" borderId="20" xfId="0" applyFont="1" applyFill="1" applyBorder="1" applyAlignment="1">
      <alignment horizontal="left" vertical="top" wrapText="1"/>
    </xf>
    <xf numFmtId="0" fontId="2" fillId="56" borderId="22" xfId="824" applyFont="1" applyFill="1" applyBorder="1" applyAlignment="1">
      <alignment horizontal="left"/>
      <protection/>
    </xf>
    <xf numFmtId="2" fontId="29" fillId="56" borderId="20" xfId="0" applyNumberFormat="1" applyFont="1" applyFill="1" applyBorder="1" applyAlignment="1">
      <alignment horizontal="center" vertical="top" wrapText="1"/>
    </xf>
    <xf numFmtId="0" fontId="2" fillId="56" borderId="25" xfId="0" applyFont="1" applyFill="1" applyBorder="1" applyAlignment="1">
      <alignment horizontal="center" vertical="top" wrapText="1"/>
    </xf>
    <xf numFmtId="2" fontId="2" fillId="56" borderId="25" xfId="0" applyNumberFormat="1" applyFont="1" applyFill="1" applyBorder="1" applyAlignment="1">
      <alignment horizontal="center" vertical="top" wrapText="1"/>
    </xf>
    <xf numFmtId="0" fontId="2" fillId="56" borderId="25" xfId="0" applyNumberFormat="1" applyFont="1" applyFill="1" applyBorder="1" applyAlignment="1">
      <alignment horizontal="center" vertical="top" wrapText="1"/>
    </xf>
    <xf numFmtId="2" fontId="2" fillId="56" borderId="26" xfId="0" applyNumberFormat="1" applyFont="1" applyFill="1" applyBorder="1" applyAlignment="1">
      <alignment horizontal="center" vertical="top" wrapText="1"/>
    </xf>
    <xf numFmtId="0" fontId="2" fillId="56" borderId="20" xfId="0" applyNumberFormat="1" applyFont="1" applyFill="1" applyBorder="1" applyAlignment="1">
      <alignment horizontal="center" vertical="top" wrapText="1"/>
    </xf>
    <xf numFmtId="2" fontId="2" fillId="56" borderId="27" xfId="0" applyNumberFormat="1" applyFont="1" applyFill="1" applyBorder="1" applyAlignment="1">
      <alignment horizontal="center" vertical="top" wrapText="1"/>
    </xf>
    <xf numFmtId="0" fontId="30" fillId="56" borderId="20" xfId="0" applyFont="1" applyFill="1" applyBorder="1" applyAlignment="1">
      <alignment horizontal="left" vertical="center" wrapText="1"/>
    </xf>
    <xf numFmtId="0" fontId="30" fillId="56" borderId="20" xfId="0" applyFont="1" applyFill="1" applyBorder="1" applyAlignment="1">
      <alignment horizontal="center" vertical="center" wrapText="1"/>
    </xf>
    <xf numFmtId="1" fontId="30" fillId="56" borderId="20" xfId="0" applyNumberFormat="1" applyFont="1" applyFill="1" applyBorder="1" applyAlignment="1">
      <alignment horizontal="center" vertical="center" wrapText="1"/>
    </xf>
    <xf numFmtId="9" fontId="29" fillId="56" borderId="20" xfId="0" applyNumberFormat="1" applyFont="1" applyFill="1" applyBorder="1" applyAlignment="1">
      <alignment horizontal="center" vertical="top" wrapText="1"/>
    </xf>
    <xf numFmtId="49" fontId="2" fillId="56" borderId="0" xfId="0" applyNumberFormat="1" applyFont="1" applyFill="1" applyBorder="1" applyAlignment="1">
      <alignment horizontal="center" vertical="top" wrapText="1"/>
    </xf>
    <xf numFmtId="0" fontId="30" fillId="56" borderId="20" xfId="0" applyFont="1" applyFill="1" applyBorder="1" applyAlignment="1">
      <alignment horizontal="center" wrapText="1"/>
    </xf>
    <xf numFmtId="9" fontId="30" fillId="56" borderId="20" xfId="0" applyNumberFormat="1" applyFont="1" applyFill="1" applyBorder="1" applyAlignment="1">
      <alignment horizontal="center" vertical="center" wrapText="1"/>
    </xf>
    <xf numFmtId="0" fontId="29" fillId="56" borderId="20" xfId="0" applyFont="1" applyFill="1" applyBorder="1" applyAlignment="1">
      <alignment horizontal="center" vertical="top" wrapText="1"/>
    </xf>
    <xf numFmtId="0" fontId="29" fillId="56" borderId="20" xfId="0" applyNumberFormat="1" applyFont="1" applyFill="1" applyBorder="1" applyAlignment="1">
      <alignment horizontal="center" vertical="center" wrapText="1"/>
    </xf>
    <xf numFmtId="2" fontId="29" fillId="56" borderId="28" xfId="0" applyNumberFormat="1" applyFont="1" applyFill="1" applyBorder="1" applyAlignment="1">
      <alignment horizontal="center" vertical="top" wrapText="1"/>
    </xf>
    <xf numFmtId="2" fontId="2" fillId="56" borderId="29" xfId="0" applyNumberFormat="1" applyFont="1" applyFill="1" applyBorder="1" applyAlignment="1">
      <alignment horizontal="center" vertical="top" wrapText="1"/>
    </xf>
    <xf numFmtId="0" fontId="2" fillId="56" borderId="0" xfId="0" applyFont="1" applyFill="1" applyBorder="1" applyAlignment="1">
      <alignment/>
    </xf>
    <xf numFmtId="0" fontId="2" fillId="56" borderId="20" xfId="0" applyFont="1" applyFill="1" applyBorder="1" applyAlignment="1">
      <alignment/>
    </xf>
    <xf numFmtId="2" fontId="29" fillId="56" borderId="20" xfId="0" applyNumberFormat="1" applyFont="1" applyFill="1" applyBorder="1" applyAlignment="1">
      <alignment horizontal="center"/>
    </xf>
    <xf numFmtId="0" fontId="29" fillId="56" borderId="20" xfId="0" applyFont="1" applyFill="1" applyBorder="1" applyAlignment="1">
      <alignment horizontal="center"/>
    </xf>
    <xf numFmtId="9" fontId="29" fillId="56" borderId="20" xfId="0" applyNumberFormat="1" applyFont="1" applyFill="1" applyBorder="1" applyAlignment="1">
      <alignment horizontal="center" vertical="center"/>
    </xf>
    <xf numFmtId="0" fontId="29" fillId="56" borderId="20" xfId="0" applyFont="1" applyFill="1" applyBorder="1" applyAlignment="1">
      <alignment/>
    </xf>
    <xf numFmtId="0" fontId="2" fillId="56" borderId="0" xfId="0" applyFont="1" applyFill="1" applyAlignment="1">
      <alignment/>
    </xf>
    <xf numFmtId="0" fontId="2" fillId="56" borderId="0" xfId="824" applyFont="1" applyFill="1" applyBorder="1" applyAlignment="1">
      <alignment horizontal="center"/>
      <protection/>
    </xf>
    <xf numFmtId="2" fontId="2" fillId="56" borderId="20" xfId="0" applyNumberFormat="1" applyFont="1" applyFill="1" applyBorder="1" applyAlignment="1">
      <alignment horizontal="center" wrapText="1"/>
    </xf>
    <xf numFmtId="0" fontId="2" fillId="56" borderId="26" xfId="824" applyFont="1" applyFill="1" applyBorder="1" applyAlignment="1">
      <alignment horizontal="left"/>
      <protection/>
    </xf>
    <xf numFmtId="0" fontId="29" fillId="56" borderId="26" xfId="0" applyFont="1" applyFill="1" applyBorder="1" applyAlignment="1">
      <alignment horizontal="left" vertical="top" wrapText="1"/>
    </xf>
    <xf numFmtId="0" fontId="2" fillId="56" borderId="30" xfId="824" applyFont="1" applyFill="1" applyBorder="1" applyAlignment="1">
      <alignment horizontal="left"/>
      <protection/>
    </xf>
    <xf numFmtId="0" fontId="2" fillId="56" borderId="27" xfId="0" applyNumberFormat="1" applyFont="1" applyFill="1" applyBorder="1" applyAlignment="1">
      <alignment horizontal="center" vertical="top" wrapText="1"/>
    </xf>
    <xf numFmtId="0" fontId="29" fillId="56" borderId="30" xfId="0" applyFont="1" applyFill="1" applyBorder="1" applyAlignment="1">
      <alignment horizontal="left" vertical="top" wrapText="1"/>
    </xf>
    <xf numFmtId="0" fontId="29" fillId="56" borderId="31" xfId="848" applyFont="1" applyFill="1" applyBorder="1" applyAlignment="1">
      <alignment horizontal="left" vertical="center"/>
      <protection/>
    </xf>
    <xf numFmtId="0" fontId="29" fillId="56" borderId="27" xfId="826" applyFont="1" applyFill="1" applyBorder="1" applyAlignment="1">
      <alignment horizontal="center" vertical="center" wrapText="1"/>
      <protection/>
    </xf>
    <xf numFmtId="0" fontId="29" fillId="56" borderId="27" xfId="826" applyFont="1" applyFill="1" applyBorder="1" applyAlignment="1">
      <alignment horizontal="center" vertical="center"/>
      <protection/>
    </xf>
    <xf numFmtId="2" fontId="29" fillId="56" borderId="27" xfId="826" applyNumberFormat="1" applyFont="1" applyFill="1" applyBorder="1" applyAlignment="1">
      <alignment horizontal="center" vertical="center"/>
      <protection/>
    </xf>
    <xf numFmtId="2" fontId="2" fillId="56" borderId="27" xfId="826" applyNumberFormat="1" applyFont="1" applyFill="1" applyBorder="1" applyAlignment="1">
      <alignment horizontal="center" vertical="center"/>
      <protection/>
    </xf>
    <xf numFmtId="2" fontId="2" fillId="56" borderId="27" xfId="825" applyNumberFormat="1" applyFont="1" applyFill="1" applyBorder="1" applyAlignment="1">
      <alignment horizontal="center" vertical="center"/>
      <protection/>
    </xf>
    <xf numFmtId="0" fontId="29" fillId="56" borderId="26" xfId="0" applyFont="1" applyFill="1" applyBorder="1" applyAlignment="1">
      <alignment horizontal="left" vertical="center" wrapText="1"/>
    </xf>
    <xf numFmtId="0" fontId="2" fillId="56" borderId="30" xfId="0" applyFont="1" applyFill="1" applyBorder="1" applyAlignment="1">
      <alignment horizontal="left" vertical="top" wrapText="1"/>
    </xf>
    <xf numFmtId="0" fontId="2" fillId="56" borderId="26" xfId="0" applyFont="1" applyFill="1" applyBorder="1" applyAlignment="1">
      <alignment horizontal="left" vertical="center" wrapText="1"/>
    </xf>
    <xf numFmtId="0" fontId="2" fillId="56" borderId="20" xfId="824" applyFont="1" applyFill="1" applyBorder="1" applyAlignment="1">
      <alignment horizontal="left" vertical="center"/>
      <protection/>
    </xf>
    <xf numFmtId="0" fontId="2" fillId="56" borderId="22" xfId="0" applyFont="1" applyFill="1" applyBorder="1" applyAlignment="1" quotePrefix="1">
      <alignment horizontal="center" vertical="center" wrapText="1"/>
    </xf>
    <xf numFmtId="0" fontId="2" fillId="56" borderId="32" xfId="0" applyFont="1" applyFill="1" applyBorder="1" applyAlignment="1">
      <alignment horizontal="center" vertical="top" wrapText="1"/>
    </xf>
    <xf numFmtId="0" fontId="2" fillId="56" borderId="22" xfId="0" applyNumberFormat="1" applyFont="1" applyFill="1" applyBorder="1" applyAlignment="1" quotePrefix="1">
      <alignment horizontal="center" vertical="top" wrapText="1"/>
    </xf>
    <xf numFmtId="1" fontId="2" fillId="56" borderId="20" xfId="0" applyNumberFormat="1" applyFont="1" applyFill="1" applyBorder="1" applyAlignment="1" quotePrefix="1">
      <alignment horizontal="center" vertical="top" wrapText="1"/>
    </xf>
    <xf numFmtId="1" fontId="2" fillId="56" borderId="22" xfId="0" applyNumberFormat="1" applyFont="1" applyFill="1" applyBorder="1" applyAlignment="1" quotePrefix="1">
      <alignment horizontal="center" vertical="top" wrapText="1"/>
    </xf>
    <xf numFmtId="0" fontId="2" fillId="56" borderId="24" xfId="0" applyFont="1" applyFill="1" applyBorder="1" applyAlignment="1" quotePrefix="1">
      <alignment horizontal="center" vertical="top" wrapText="1"/>
    </xf>
    <xf numFmtId="2" fontId="53" fillId="56" borderId="20" xfId="0" applyNumberFormat="1" applyFont="1" applyFill="1" applyBorder="1" applyAlignment="1">
      <alignment horizontal="center" vertical="center" wrapText="1"/>
    </xf>
    <xf numFmtId="0" fontId="2" fillId="56" borderId="20" xfId="0" applyNumberFormat="1" applyFont="1" applyFill="1" applyBorder="1" applyAlignment="1">
      <alignment horizontal="center" vertical="center" wrapText="1"/>
    </xf>
    <xf numFmtId="2" fontId="54" fillId="56" borderId="20" xfId="0" applyNumberFormat="1" applyFont="1" applyFill="1" applyBorder="1" applyAlignment="1">
      <alignment horizontal="center" vertical="center" wrapText="1"/>
    </xf>
    <xf numFmtId="0" fontId="2" fillId="56" borderId="26" xfId="0" applyFont="1" applyFill="1" applyBorder="1" applyAlignment="1" quotePrefix="1">
      <alignment horizontal="left" vertical="top" wrapText="1"/>
    </xf>
    <xf numFmtId="0" fontId="2" fillId="56" borderId="20" xfId="0" applyNumberFormat="1" applyFont="1" applyFill="1" applyBorder="1" applyAlignment="1" quotePrefix="1">
      <alignment horizontal="center" vertical="top" wrapText="1"/>
    </xf>
    <xf numFmtId="2" fontId="2" fillId="56" borderId="22" xfId="0" applyNumberFormat="1" applyFont="1" applyFill="1" applyBorder="1" applyAlignment="1" quotePrefix="1">
      <alignment horizontal="center" vertical="top" wrapText="1"/>
    </xf>
    <xf numFmtId="2" fontId="2" fillId="56" borderId="27" xfId="0" applyNumberFormat="1" applyFont="1" applyFill="1" applyBorder="1" applyAlignment="1" quotePrefix="1">
      <alignment horizontal="center" vertical="top" wrapText="1"/>
    </xf>
    <xf numFmtId="0" fontId="2" fillId="56" borderId="30" xfId="0" applyFont="1" applyFill="1" applyBorder="1" applyAlignment="1">
      <alignment horizontal="left" vertical="center" wrapText="1"/>
    </xf>
    <xf numFmtId="0" fontId="2" fillId="56" borderId="26" xfId="0" applyFont="1" applyFill="1" applyBorder="1" applyAlignment="1">
      <alignment vertical="top" wrapText="1"/>
    </xf>
    <xf numFmtId="0" fontId="2" fillId="56" borderId="26" xfId="0" applyFont="1" applyFill="1" applyBorder="1" applyAlignment="1">
      <alignment horizontal="left" vertical="top" wrapText="1"/>
    </xf>
    <xf numFmtId="0" fontId="2" fillId="56" borderId="0" xfId="824" applyFont="1" applyFill="1" applyBorder="1" applyAlignment="1">
      <alignment horizontal="center" vertical="center"/>
      <protection/>
    </xf>
    <xf numFmtId="0" fontId="29" fillId="56" borderId="26" xfId="0" applyFont="1" applyFill="1" applyBorder="1" applyAlignment="1">
      <alignment vertical="top" wrapText="1"/>
    </xf>
    <xf numFmtId="0" fontId="2" fillId="56" borderId="27" xfId="0" applyFont="1" applyFill="1" applyBorder="1" applyAlignment="1">
      <alignment horizontal="center" vertical="top" wrapText="1"/>
    </xf>
    <xf numFmtId="0" fontId="2" fillId="56" borderId="25" xfId="0" applyFont="1" applyFill="1" applyBorder="1" applyAlignment="1">
      <alignment horizontal="center" vertical="center"/>
    </xf>
    <xf numFmtId="0" fontId="29" fillId="56" borderId="25" xfId="0" applyFont="1" applyFill="1" applyBorder="1" applyAlignment="1">
      <alignment horizontal="center" vertical="center"/>
    </xf>
    <xf numFmtId="2" fontId="29" fillId="56" borderId="25" xfId="0" applyNumberFormat="1" applyFont="1" applyFill="1" applyBorder="1" applyAlignment="1">
      <alignment horizontal="center" vertical="center" wrapText="1"/>
    </xf>
    <xf numFmtId="0" fontId="2" fillId="56" borderId="33" xfId="848" applyFont="1" applyFill="1" applyBorder="1" applyAlignment="1">
      <alignment horizontal="left" vertical="center"/>
      <protection/>
    </xf>
    <xf numFmtId="0" fontId="2" fillId="56" borderId="22" xfId="826" applyFont="1" applyFill="1" applyBorder="1" applyAlignment="1">
      <alignment horizontal="center" vertical="center" wrapText="1"/>
      <protection/>
    </xf>
    <xf numFmtId="2" fontId="2" fillId="56" borderId="22" xfId="826" applyNumberFormat="1" applyFont="1" applyFill="1" applyBorder="1" applyAlignment="1">
      <alignment horizontal="center" vertical="center"/>
      <protection/>
    </xf>
    <xf numFmtId="0" fontId="2" fillId="56" borderId="27" xfId="0" applyFont="1" applyFill="1" applyBorder="1" applyAlignment="1">
      <alignment horizontal="center" vertical="center" wrapText="1"/>
    </xf>
    <xf numFmtId="0" fontId="29" fillId="56" borderId="31" xfId="848" applyFont="1" applyFill="1" applyBorder="1" applyAlignment="1">
      <alignment horizontal="left" vertical="center" wrapText="1"/>
      <protection/>
    </xf>
    <xf numFmtId="0" fontId="29" fillId="56" borderId="26" xfId="0" applyFont="1" applyFill="1" applyBorder="1" applyAlignment="1" quotePrefix="1">
      <alignment horizontal="left" vertical="center" wrapText="1"/>
    </xf>
    <xf numFmtId="0" fontId="2" fillId="56" borderId="26" xfId="0" applyFont="1" applyFill="1" applyBorder="1" applyAlignment="1" quotePrefix="1">
      <alignment horizontal="left" vertical="center" wrapText="1"/>
    </xf>
    <xf numFmtId="2" fontId="2" fillId="56" borderId="27" xfId="0" applyNumberFormat="1" applyFont="1" applyFill="1" applyBorder="1" applyAlignment="1">
      <alignment horizontal="center" vertical="center" wrapText="1"/>
    </xf>
    <xf numFmtId="0" fontId="2" fillId="56" borderId="27" xfId="0" applyNumberFormat="1" applyFont="1" applyFill="1" applyBorder="1" applyAlignment="1">
      <alignment horizontal="center" vertical="center" wrapText="1"/>
    </xf>
    <xf numFmtId="2" fontId="2" fillId="56" borderId="24" xfId="0" applyNumberFormat="1" applyFont="1" applyFill="1" applyBorder="1" applyAlignment="1">
      <alignment horizontal="center" vertical="top" wrapText="1"/>
    </xf>
    <xf numFmtId="0" fontId="2" fillId="56" borderId="34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center" vertical="center" wrapText="1"/>
    </xf>
    <xf numFmtId="49" fontId="2" fillId="56" borderId="34" xfId="0" applyNumberFormat="1" applyFont="1" applyFill="1" applyBorder="1" applyAlignment="1">
      <alignment horizontal="center" vertical="top" wrapText="1"/>
    </xf>
    <xf numFmtId="0" fontId="2" fillId="56" borderId="27" xfId="0" applyFont="1" applyFill="1" applyBorder="1" applyAlignment="1" quotePrefix="1">
      <alignment horizontal="center" vertical="top" wrapText="1"/>
    </xf>
    <xf numFmtId="0" fontId="2" fillId="56" borderId="20" xfId="0" applyFont="1" applyFill="1" applyBorder="1" applyAlignment="1">
      <alignment horizontal="left" vertical="top" wrapText="1"/>
    </xf>
    <xf numFmtId="198" fontId="29" fillId="56" borderId="20" xfId="0" applyNumberFormat="1" applyFont="1" applyFill="1" applyBorder="1" applyAlignment="1">
      <alignment horizontal="center" vertical="center" wrapText="1"/>
    </xf>
    <xf numFmtId="2" fontId="29" fillId="56" borderId="20" xfId="848" applyNumberFormat="1" applyFont="1" applyFill="1" applyBorder="1" applyAlignment="1">
      <alignment horizontal="center" vertical="center" wrapText="1"/>
      <protection/>
    </xf>
    <xf numFmtId="198" fontId="29" fillId="56" borderId="20" xfId="848" applyNumberFormat="1" applyFont="1" applyFill="1" applyBorder="1" applyAlignment="1">
      <alignment horizontal="center" vertical="center" wrapText="1"/>
      <protection/>
    </xf>
    <xf numFmtId="0" fontId="29" fillId="56" borderId="20" xfId="848" applyNumberFormat="1" applyFont="1" applyFill="1" applyBorder="1" applyAlignment="1">
      <alignment horizontal="center" vertical="center" wrapText="1"/>
      <protection/>
    </xf>
    <xf numFmtId="198" fontId="30" fillId="56" borderId="20" xfId="848" applyNumberFormat="1" applyFont="1" applyFill="1" applyBorder="1" applyAlignment="1">
      <alignment horizontal="center" vertical="center"/>
      <protection/>
    </xf>
    <xf numFmtId="0" fontId="2" fillId="56" borderId="24" xfId="0" applyFont="1" applyFill="1" applyBorder="1" applyAlignment="1">
      <alignment horizontal="center" vertical="center" wrapText="1"/>
    </xf>
    <xf numFmtId="0" fontId="2" fillId="56" borderId="20" xfId="823" applyFont="1" applyFill="1" applyBorder="1" applyAlignment="1">
      <alignment horizontal="center" vertical="center" wrapText="1"/>
      <protection/>
    </xf>
    <xf numFmtId="0" fontId="2" fillId="56" borderId="20" xfId="823" applyFont="1" applyFill="1" applyBorder="1" applyAlignment="1">
      <alignment horizontal="center" vertical="center"/>
      <protection/>
    </xf>
    <xf numFmtId="2" fontId="2" fillId="56" borderId="20" xfId="823" applyNumberFormat="1" applyFont="1" applyFill="1" applyBorder="1" applyAlignment="1">
      <alignment horizontal="center" vertical="center"/>
      <protection/>
    </xf>
    <xf numFmtId="0" fontId="2" fillId="56" borderId="20" xfId="848" applyNumberFormat="1" applyFont="1" applyFill="1" applyBorder="1" applyAlignment="1">
      <alignment horizontal="center" vertical="center" wrapText="1"/>
      <protection/>
    </xf>
    <xf numFmtId="2" fontId="2" fillId="56" borderId="20" xfId="848" applyNumberFormat="1" applyFont="1" applyFill="1" applyBorder="1" applyAlignment="1">
      <alignment horizontal="center" vertical="center" wrapText="1"/>
      <protection/>
    </xf>
    <xf numFmtId="198" fontId="2" fillId="56" borderId="20" xfId="848" applyNumberFormat="1" applyFont="1" applyFill="1" applyBorder="1" applyAlignment="1">
      <alignment horizontal="center" vertical="center" wrapText="1"/>
      <protection/>
    </xf>
    <xf numFmtId="0" fontId="33" fillId="56" borderId="24" xfId="0" applyFont="1" applyFill="1" applyBorder="1" applyAlignment="1">
      <alignment horizontal="center" vertical="center" wrapText="1"/>
    </xf>
    <xf numFmtId="0" fontId="54" fillId="56" borderId="20" xfId="822" applyFont="1" applyFill="1" applyBorder="1" applyAlignment="1">
      <alignment vertical="top" wrapText="1"/>
      <protection/>
    </xf>
    <xf numFmtId="2" fontId="54" fillId="56" borderId="20" xfId="822" applyNumberFormat="1" applyFont="1" applyFill="1" applyBorder="1" applyAlignment="1">
      <alignment horizontal="center" vertical="center"/>
      <protection/>
    </xf>
    <xf numFmtId="198" fontId="2" fillId="56" borderId="20" xfId="0" applyNumberFormat="1" applyFont="1" applyFill="1" applyBorder="1" applyAlignment="1">
      <alignment horizontal="center" vertical="center" wrapText="1"/>
    </xf>
    <xf numFmtId="2" fontId="33" fillId="56" borderId="20" xfId="848" applyNumberFormat="1" applyFont="1" applyFill="1" applyBorder="1" applyAlignment="1">
      <alignment horizontal="center" vertical="center" wrapText="1"/>
      <protection/>
    </xf>
    <xf numFmtId="0" fontId="2" fillId="56" borderId="20" xfId="848" applyFont="1" applyFill="1" applyBorder="1" applyAlignment="1">
      <alignment horizontal="center" vertical="center" wrapText="1"/>
      <protection/>
    </xf>
    <xf numFmtId="0" fontId="2" fillId="56" borderId="27" xfId="824" applyFont="1" applyFill="1" applyBorder="1" applyAlignment="1">
      <alignment horizontal="center" vertical="center"/>
      <protection/>
    </xf>
    <xf numFmtId="0" fontId="2" fillId="0" borderId="0" xfId="871" applyFont="1" applyAlignment="1">
      <alignment vertical="center"/>
      <protection/>
    </xf>
    <xf numFmtId="0" fontId="2" fillId="56" borderId="24" xfId="0" applyFont="1" applyFill="1" applyBorder="1" applyAlignment="1">
      <alignment/>
    </xf>
    <xf numFmtId="198" fontId="34" fillId="56" borderId="20" xfId="848" applyNumberFormat="1" applyFont="1" applyFill="1" applyBorder="1" applyAlignment="1">
      <alignment horizontal="center" vertical="center"/>
      <protection/>
    </xf>
    <xf numFmtId="2" fontId="2" fillId="56" borderId="34" xfId="0" applyNumberFormat="1" applyFont="1" applyFill="1" applyBorder="1" applyAlignment="1">
      <alignment horizontal="center" vertical="center" wrapText="1"/>
    </xf>
    <xf numFmtId="0" fontId="6" fillId="56" borderId="35" xfId="0" applyFont="1" applyFill="1" applyBorder="1" applyAlignment="1" quotePrefix="1">
      <alignment horizontal="center" vertical="top" wrapText="1"/>
    </xf>
    <xf numFmtId="0" fontId="6" fillId="56" borderId="25" xfId="0" applyFont="1" applyFill="1" applyBorder="1" applyAlignment="1" quotePrefix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</cellXfs>
  <cellStyles count="8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1" xfId="66"/>
    <cellStyle name="Comma 11 2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6 2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2" xfId="86"/>
    <cellStyle name="Comma 2 10" xfId="87"/>
    <cellStyle name="Comma 2 10 2" xfId="88"/>
    <cellStyle name="Comma 2 11" xfId="89"/>
    <cellStyle name="Comma 2 11 2" xfId="90"/>
    <cellStyle name="Comma 2 12" xfId="91"/>
    <cellStyle name="Comma 2 12 2" xfId="92"/>
    <cellStyle name="Comma 2 13" xfId="93"/>
    <cellStyle name="Comma 2 13 2" xfId="94"/>
    <cellStyle name="Comma 2 14" xfId="95"/>
    <cellStyle name="Comma 2 14 2" xfId="96"/>
    <cellStyle name="Comma 2 15" xfId="97"/>
    <cellStyle name="Comma 2 15 2" xfId="98"/>
    <cellStyle name="Comma 2 16" xfId="99"/>
    <cellStyle name="Comma 2 16 2" xfId="100"/>
    <cellStyle name="Comma 2 17" xfId="101"/>
    <cellStyle name="Comma 2 17 2" xfId="102"/>
    <cellStyle name="Comma 2 18" xfId="103"/>
    <cellStyle name="Comma 2 18 2" xfId="104"/>
    <cellStyle name="Comma 2 19" xfId="105"/>
    <cellStyle name="Comma 2 19 2" xfId="106"/>
    <cellStyle name="Comma 2 2" xfId="107"/>
    <cellStyle name="Comma 2 2 2" xfId="108"/>
    <cellStyle name="Comma 2 20" xfId="109"/>
    <cellStyle name="Comma 2 20 2" xfId="110"/>
    <cellStyle name="Comma 2 21" xfId="111"/>
    <cellStyle name="Comma 2 21 2" xfId="112"/>
    <cellStyle name="Comma 2 22" xfId="113"/>
    <cellStyle name="Comma 2 22 2" xfId="114"/>
    <cellStyle name="Comma 2 23" xfId="115"/>
    <cellStyle name="Comma 2 23 2" xfId="116"/>
    <cellStyle name="Comma 2 24" xfId="117"/>
    <cellStyle name="Comma 2 24 2" xfId="118"/>
    <cellStyle name="Comma 2 25" xfId="119"/>
    <cellStyle name="Comma 2 25 2" xfId="120"/>
    <cellStyle name="Comma 2 26" xfId="121"/>
    <cellStyle name="Comma 2 26 2" xfId="122"/>
    <cellStyle name="Comma 2 27" xfId="123"/>
    <cellStyle name="Comma 2 27 2" xfId="124"/>
    <cellStyle name="Comma 2 28" xfId="125"/>
    <cellStyle name="Comma 2 28 2" xfId="126"/>
    <cellStyle name="Comma 2 29" xfId="127"/>
    <cellStyle name="Comma 2 29 2" xfId="128"/>
    <cellStyle name="Comma 2 3" xfId="129"/>
    <cellStyle name="Comma 2 3 2" xfId="130"/>
    <cellStyle name="Comma 2 30" xfId="131"/>
    <cellStyle name="Comma 2 30 2" xfId="132"/>
    <cellStyle name="Comma 2 31" xfId="133"/>
    <cellStyle name="Comma 2 31 2" xfId="134"/>
    <cellStyle name="Comma 2 32" xfId="135"/>
    <cellStyle name="Comma 2 32 2" xfId="136"/>
    <cellStyle name="Comma 2 33" xfId="137"/>
    <cellStyle name="Comma 2 33 2" xfId="138"/>
    <cellStyle name="Comma 2 34" xfId="139"/>
    <cellStyle name="Comma 2 34 2" xfId="140"/>
    <cellStyle name="Comma 2 35" xfId="141"/>
    <cellStyle name="Comma 2 35 2" xfId="142"/>
    <cellStyle name="Comma 2 36" xfId="143"/>
    <cellStyle name="Comma 2 36 2" xfId="144"/>
    <cellStyle name="Comma 2 37" xfId="145"/>
    <cellStyle name="Comma 2 37 2" xfId="146"/>
    <cellStyle name="Comma 2 38" xfId="147"/>
    <cellStyle name="Comma 2 38 2" xfId="148"/>
    <cellStyle name="Comma 2 39" xfId="149"/>
    <cellStyle name="Comma 2 39 2" xfId="150"/>
    <cellStyle name="Comma 2 4" xfId="151"/>
    <cellStyle name="Comma 2 4 2" xfId="152"/>
    <cellStyle name="Comma 2 40" xfId="153"/>
    <cellStyle name="Comma 2 40 2" xfId="154"/>
    <cellStyle name="Comma 2 41" xfId="155"/>
    <cellStyle name="Comma 2 41 2" xfId="156"/>
    <cellStyle name="Comma 2 42" xfId="157"/>
    <cellStyle name="Comma 2 42 2" xfId="158"/>
    <cellStyle name="Comma 2 43" xfId="159"/>
    <cellStyle name="Comma 2 43 2" xfId="160"/>
    <cellStyle name="Comma 2 44" xfId="161"/>
    <cellStyle name="Comma 2 44 2" xfId="162"/>
    <cellStyle name="Comma 2 45" xfId="163"/>
    <cellStyle name="Comma 2 45 2" xfId="164"/>
    <cellStyle name="Comma 2 46" xfId="165"/>
    <cellStyle name="Comma 2 46 2" xfId="166"/>
    <cellStyle name="Comma 2 47" xfId="167"/>
    <cellStyle name="Comma 2 47 2" xfId="168"/>
    <cellStyle name="Comma 2 48" xfId="169"/>
    <cellStyle name="Comma 2 48 2" xfId="170"/>
    <cellStyle name="Comma 2 49" xfId="171"/>
    <cellStyle name="Comma 2 5" xfId="172"/>
    <cellStyle name="Comma 2 5 2" xfId="173"/>
    <cellStyle name="Comma 2 6" xfId="174"/>
    <cellStyle name="Comma 2 6 2" xfId="175"/>
    <cellStyle name="Comma 2 7" xfId="176"/>
    <cellStyle name="Comma 2 7 2" xfId="177"/>
    <cellStyle name="Comma 2 8" xfId="178"/>
    <cellStyle name="Comma 2 8 2" xfId="179"/>
    <cellStyle name="Comma 2 9" xfId="180"/>
    <cellStyle name="Comma 2 9 2" xfId="181"/>
    <cellStyle name="Comma 20" xfId="182"/>
    <cellStyle name="Comma 20 2" xfId="183"/>
    <cellStyle name="Comma 21" xfId="184"/>
    <cellStyle name="Comma 21 2" xfId="185"/>
    <cellStyle name="Comma 22" xfId="186"/>
    <cellStyle name="Comma 22 2" xfId="187"/>
    <cellStyle name="Comma 23" xfId="188"/>
    <cellStyle name="Comma 23 2" xfId="189"/>
    <cellStyle name="Comma 24" xfId="190"/>
    <cellStyle name="Comma 24 2" xfId="191"/>
    <cellStyle name="Comma 25" xfId="192"/>
    <cellStyle name="Comma 25 2" xfId="193"/>
    <cellStyle name="Comma 26" xfId="194"/>
    <cellStyle name="Comma 26 2" xfId="195"/>
    <cellStyle name="Comma 27" xfId="196"/>
    <cellStyle name="Comma 27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2 2" xfId="204"/>
    <cellStyle name="Comma 3 3" xfId="205"/>
    <cellStyle name="Comma 3 3 2" xfId="206"/>
    <cellStyle name="Comma 3 4" xfId="207"/>
    <cellStyle name="Comma 30" xfId="208"/>
    <cellStyle name="Comma 30 2" xfId="209"/>
    <cellStyle name="Comma 31" xfId="210"/>
    <cellStyle name="Comma 31 2" xfId="211"/>
    <cellStyle name="Comma 32" xfId="212"/>
    <cellStyle name="Comma 32 2" xfId="213"/>
    <cellStyle name="Comma 33" xfId="214"/>
    <cellStyle name="Comma 33 2" xfId="215"/>
    <cellStyle name="Comma 34" xfId="216"/>
    <cellStyle name="Comma 34 2" xfId="217"/>
    <cellStyle name="Comma 35" xfId="218"/>
    <cellStyle name="Comma 35 2" xfId="219"/>
    <cellStyle name="Comma 36" xfId="220"/>
    <cellStyle name="Comma 36 2" xfId="221"/>
    <cellStyle name="Comma 37" xfId="222"/>
    <cellStyle name="Comma 37 2" xfId="223"/>
    <cellStyle name="Comma 38" xfId="224"/>
    <cellStyle name="Comma 38 2" xfId="225"/>
    <cellStyle name="Comma 39" xfId="226"/>
    <cellStyle name="Comma 39 2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42" xfId="234"/>
    <cellStyle name="Comma 42 2" xfId="235"/>
    <cellStyle name="Comma 43" xfId="236"/>
    <cellStyle name="Comma 43 2" xfId="237"/>
    <cellStyle name="Comma 44" xfId="238"/>
    <cellStyle name="Comma 44 2" xfId="239"/>
    <cellStyle name="Comma 45" xfId="240"/>
    <cellStyle name="Comma 45 2" xfId="241"/>
    <cellStyle name="Comma 46" xfId="242"/>
    <cellStyle name="Comma 46 2" xfId="243"/>
    <cellStyle name="Comma 47" xfId="244"/>
    <cellStyle name="Comma 47 2" xfId="245"/>
    <cellStyle name="Comma 48" xfId="246"/>
    <cellStyle name="Comma 48 2" xfId="247"/>
    <cellStyle name="Comma 49" xfId="248"/>
    <cellStyle name="Comma 49 2" xfId="249"/>
    <cellStyle name="Comma 5" xfId="250"/>
    <cellStyle name="Comma 5 2" xfId="251"/>
    <cellStyle name="Comma 50" xfId="252"/>
    <cellStyle name="Comma 50 2" xfId="253"/>
    <cellStyle name="Comma 51" xfId="254"/>
    <cellStyle name="Comma 51 2" xfId="255"/>
    <cellStyle name="Comma 52" xfId="256"/>
    <cellStyle name="Comma 6" xfId="257"/>
    <cellStyle name="Comma 6 2" xfId="258"/>
    <cellStyle name="Comma 7" xfId="259"/>
    <cellStyle name="Comma 7 2" xfId="260"/>
    <cellStyle name="Comma 8" xfId="261"/>
    <cellStyle name="Comma 8 2" xfId="262"/>
    <cellStyle name="Comma 9" xfId="263"/>
    <cellStyle name="Comma 9 2" xfId="264"/>
    <cellStyle name="Currency" xfId="265"/>
    <cellStyle name="Currency [0]" xfId="266"/>
    <cellStyle name="Currency 10" xfId="267"/>
    <cellStyle name="Currency 10 2" xfId="268"/>
    <cellStyle name="Currency 11" xfId="269"/>
    <cellStyle name="Currency 11 2" xfId="270"/>
    <cellStyle name="Currency 12" xfId="271"/>
    <cellStyle name="Currency 12 2" xfId="272"/>
    <cellStyle name="Currency 13" xfId="273"/>
    <cellStyle name="Currency 13 2" xfId="274"/>
    <cellStyle name="Currency 14" xfId="275"/>
    <cellStyle name="Currency 14 2" xfId="276"/>
    <cellStyle name="Currency 15" xfId="277"/>
    <cellStyle name="Currency 15 2" xfId="278"/>
    <cellStyle name="Currency 16" xfId="279"/>
    <cellStyle name="Currency 16 2" xfId="280"/>
    <cellStyle name="Currency 17" xfId="281"/>
    <cellStyle name="Currency 17 2" xfId="282"/>
    <cellStyle name="Currency 18" xfId="283"/>
    <cellStyle name="Currency 18 2" xfId="284"/>
    <cellStyle name="Currency 19" xfId="285"/>
    <cellStyle name="Currency 19 2" xfId="286"/>
    <cellStyle name="Currency 2" xfId="287"/>
    <cellStyle name="Currency 2 2" xfId="288"/>
    <cellStyle name="Currency 2 3" xfId="289"/>
    <cellStyle name="Currency 20" xfId="290"/>
    <cellStyle name="Currency 20 2" xfId="291"/>
    <cellStyle name="Currency 21" xfId="292"/>
    <cellStyle name="Currency 21 2" xfId="293"/>
    <cellStyle name="Currency 22" xfId="294"/>
    <cellStyle name="Currency 22 2" xfId="295"/>
    <cellStyle name="Currency 23" xfId="296"/>
    <cellStyle name="Currency 23 2" xfId="297"/>
    <cellStyle name="Currency 24" xfId="298"/>
    <cellStyle name="Currency 24 2" xfId="299"/>
    <cellStyle name="Currency 25" xfId="300"/>
    <cellStyle name="Currency 25 2" xfId="301"/>
    <cellStyle name="Currency 26" xfId="302"/>
    <cellStyle name="Currency 26 2" xfId="303"/>
    <cellStyle name="Currency 27" xfId="304"/>
    <cellStyle name="Currency 27 2" xfId="305"/>
    <cellStyle name="Currency 28" xfId="306"/>
    <cellStyle name="Currency 28 2" xfId="307"/>
    <cellStyle name="Currency 29" xfId="308"/>
    <cellStyle name="Currency 29 2" xfId="309"/>
    <cellStyle name="Currency 3" xfId="310"/>
    <cellStyle name="Currency 3 2" xfId="311"/>
    <cellStyle name="Currency 30" xfId="312"/>
    <cellStyle name="Currency 30 2" xfId="313"/>
    <cellStyle name="Currency 31" xfId="314"/>
    <cellStyle name="Currency 31 2" xfId="315"/>
    <cellStyle name="Currency 32" xfId="316"/>
    <cellStyle name="Currency 32 2" xfId="317"/>
    <cellStyle name="Currency 33" xfId="318"/>
    <cellStyle name="Currency 33 2" xfId="319"/>
    <cellStyle name="Currency 34" xfId="320"/>
    <cellStyle name="Currency 34 2" xfId="321"/>
    <cellStyle name="Currency 35" xfId="322"/>
    <cellStyle name="Currency 35 2" xfId="323"/>
    <cellStyle name="Currency 36" xfId="324"/>
    <cellStyle name="Currency 36 2" xfId="325"/>
    <cellStyle name="Currency 37" xfId="326"/>
    <cellStyle name="Currency 37 2" xfId="327"/>
    <cellStyle name="Currency 38" xfId="328"/>
    <cellStyle name="Currency 38 2" xfId="329"/>
    <cellStyle name="Currency 39" xfId="330"/>
    <cellStyle name="Currency 39 2" xfId="331"/>
    <cellStyle name="Currency 4" xfId="332"/>
    <cellStyle name="Currency 4 2" xfId="333"/>
    <cellStyle name="Currency 40" xfId="334"/>
    <cellStyle name="Currency 40 2" xfId="335"/>
    <cellStyle name="Currency 41" xfId="336"/>
    <cellStyle name="Currency 41 2" xfId="337"/>
    <cellStyle name="Currency 42" xfId="338"/>
    <cellStyle name="Currency 42 2" xfId="339"/>
    <cellStyle name="Currency 43" xfId="340"/>
    <cellStyle name="Currency 43 2" xfId="341"/>
    <cellStyle name="Currency 44" xfId="342"/>
    <cellStyle name="Currency 44 2" xfId="343"/>
    <cellStyle name="Currency 45" xfId="344"/>
    <cellStyle name="Currency 45 2" xfId="345"/>
    <cellStyle name="Currency 46" xfId="346"/>
    <cellStyle name="Currency 46 2" xfId="347"/>
    <cellStyle name="Currency 47" xfId="348"/>
    <cellStyle name="Currency 5" xfId="349"/>
    <cellStyle name="Currency 5 2" xfId="350"/>
    <cellStyle name="Currency 6" xfId="351"/>
    <cellStyle name="Currency 6 2" xfId="352"/>
    <cellStyle name="Currency 7" xfId="353"/>
    <cellStyle name="Currency 7 2" xfId="354"/>
    <cellStyle name="Currency 8" xfId="355"/>
    <cellStyle name="Currency 8 2" xfId="356"/>
    <cellStyle name="Currency 9" xfId="357"/>
    <cellStyle name="Currency 9 2" xfId="358"/>
    <cellStyle name="Explanatory Text" xfId="359"/>
    <cellStyle name="Followed Hyperlink" xfId="360"/>
    <cellStyle name="Good" xfId="361"/>
    <cellStyle name="Heading 1" xfId="362"/>
    <cellStyle name="Heading 2" xfId="363"/>
    <cellStyle name="Heading 3" xfId="364"/>
    <cellStyle name="Heading 4" xfId="365"/>
    <cellStyle name="Hyperlink" xfId="366"/>
    <cellStyle name="Hyperlink 2" xfId="367"/>
    <cellStyle name="Input" xfId="368"/>
    <cellStyle name="Linked Cell" xfId="369"/>
    <cellStyle name="Neutral" xfId="370"/>
    <cellStyle name="Normal 10" xfId="371"/>
    <cellStyle name="Normal 10 2" xfId="372"/>
    <cellStyle name="Normal 11" xfId="373"/>
    <cellStyle name="Normal 11 2" xfId="374"/>
    <cellStyle name="Normal 12" xfId="375"/>
    <cellStyle name="Normal 12 2" xfId="376"/>
    <cellStyle name="Normal 13" xfId="377"/>
    <cellStyle name="Normal 13 2" xfId="378"/>
    <cellStyle name="Normal 14" xfId="379"/>
    <cellStyle name="Normal 14 2" xfId="380"/>
    <cellStyle name="Normal 14 3" xfId="381"/>
    <cellStyle name="Normal 14_axalqalaqis skola " xfId="382"/>
    <cellStyle name="Normal 15" xfId="383"/>
    <cellStyle name="Normal 15 2" xfId="384"/>
    <cellStyle name="Normal 16" xfId="385"/>
    <cellStyle name="Normal 16 2" xfId="386"/>
    <cellStyle name="Normal 16 2 2" xfId="387"/>
    <cellStyle name="Normal 17" xfId="388"/>
    <cellStyle name="Normal 17 2" xfId="389"/>
    <cellStyle name="Normal 17 3" xfId="390"/>
    <cellStyle name="Normal 18" xfId="391"/>
    <cellStyle name="Normal 18 2" xfId="392"/>
    <cellStyle name="Normal 19" xfId="393"/>
    <cellStyle name="Normal 19 2" xfId="394"/>
    <cellStyle name="Normal 2" xfId="395"/>
    <cellStyle name="Normal 2 10" xfId="396"/>
    <cellStyle name="Normal 2 10 2" xfId="397"/>
    <cellStyle name="Normal 2 11" xfId="398"/>
    <cellStyle name="Normal 2 11 2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19 2" xfId="415"/>
    <cellStyle name="Normal 2 2" xfId="416"/>
    <cellStyle name="Normal 2 2 10" xfId="417"/>
    <cellStyle name="Normal 2 2 10 2" xfId="418"/>
    <cellStyle name="Normal 2 2 11" xfId="419"/>
    <cellStyle name="Normal 2 2 11 2" xfId="420"/>
    <cellStyle name="Normal 2 2 12" xfId="421"/>
    <cellStyle name="Normal 2 2 12 2" xfId="422"/>
    <cellStyle name="Normal 2 2 13" xfId="423"/>
    <cellStyle name="Normal 2 2 13 2" xfId="424"/>
    <cellStyle name="Normal 2 2 14" xfId="425"/>
    <cellStyle name="Normal 2 2 14 2" xfId="426"/>
    <cellStyle name="Normal 2 2 15" xfId="427"/>
    <cellStyle name="Normal 2 2 15 2" xfId="428"/>
    <cellStyle name="Normal 2 2 16" xfId="429"/>
    <cellStyle name="Normal 2 2 16 2" xfId="430"/>
    <cellStyle name="Normal 2 2 17" xfId="431"/>
    <cellStyle name="Normal 2 2 17 2" xfId="432"/>
    <cellStyle name="Normal 2 2 18" xfId="433"/>
    <cellStyle name="Normal 2 2 18 2" xfId="434"/>
    <cellStyle name="Normal 2 2 19" xfId="435"/>
    <cellStyle name="Normal 2 2 19 2" xfId="436"/>
    <cellStyle name="Normal 2 2 2" xfId="437"/>
    <cellStyle name="Normal 2 2 2 2" xfId="438"/>
    <cellStyle name="Normal 2 2 20" xfId="439"/>
    <cellStyle name="Normal 2 2 20 2" xfId="440"/>
    <cellStyle name="Normal 2 2 21" xfId="441"/>
    <cellStyle name="Normal 2 2 21 2" xfId="442"/>
    <cellStyle name="Normal 2 2 22" xfId="443"/>
    <cellStyle name="Normal 2 2 22 2" xfId="444"/>
    <cellStyle name="Normal 2 2 23" xfId="445"/>
    <cellStyle name="Normal 2 2 23 2" xfId="446"/>
    <cellStyle name="Normal 2 2 24" xfId="447"/>
    <cellStyle name="Normal 2 2 24 2" xfId="448"/>
    <cellStyle name="Normal 2 2 25" xfId="449"/>
    <cellStyle name="Normal 2 2 25 2" xfId="450"/>
    <cellStyle name="Normal 2 2 26" xfId="451"/>
    <cellStyle name="Normal 2 2 26 2" xfId="452"/>
    <cellStyle name="Normal 2 2 27" xfId="453"/>
    <cellStyle name="Normal 2 2 27 2" xfId="454"/>
    <cellStyle name="Normal 2 2 28" xfId="455"/>
    <cellStyle name="Normal 2 2 28 2" xfId="456"/>
    <cellStyle name="Normal 2 2 29" xfId="457"/>
    <cellStyle name="Normal 2 2 29 2" xfId="458"/>
    <cellStyle name="Normal 2 2 3" xfId="459"/>
    <cellStyle name="Normal 2 2 3 2" xfId="460"/>
    <cellStyle name="Normal 2 2 30" xfId="461"/>
    <cellStyle name="Normal 2 2 30 2" xfId="462"/>
    <cellStyle name="Normal 2 2 31" xfId="463"/>
    <cellStyle name="Normal 2 2 31 2" xfId="464"/>
    <cellStyle name="Normal 2 2 32" xfId="465"/>
    <cellStyle name="Normal 2 2 32 2" xfId="466"/>
    <cellStyle name="Normal 2 2 33" xfId="467"/>
    <cellStyle name="Normal 2 2 33 2" xfId="468"/>
    <cellStyle name="Normal 2 2 34" xfId="469"/>
    <cellStyle name="Normal 2 2 34 2" xfId="470"/>
    <cellStyle name="Normal 2 2 35" xfId="471"/>
    <cellStyle name="Normal 2 2 35 2" xfId="472"/>
    <cellStyle name="Normal 2 2 36" xfId="473"/>
    <cellStyle name="Normal 2 2 36 2" xfId="474"/>
    <cellStyle name="Normal 2 2 37" xfId="475"/>
    <cellStyle name="Normal 2 2 37 2" xfId="476"/>
    <cellStyle name="Normal 2 2 38" xfId="477"/>
    <cellStyle name="Normal 2 2 38 2" xfId="478"/>
    <cellStyle name="Normal 2 2 39" xfId="479"/>
    <cellStyle name="Normal 2 2 39 2" xfId="480"/>
    <cellStyle name="Normal 2 2 4" xfId="481"/>
    <cellStyle name="Normal 2 2 4 2" xfId="482"/>
    <cellStyle name="Normal 2 2 40" xfId="483"/>
    <cellStyle name="Normal 2 2 40 2" xfId="484"/>
    <cellStyle name="Normal 2 2 41" xfId="485"/>
    <cellStyle name="Normal 2 2 41 2" xfId="486"/>
    <cellStyle name="Normal 2 2 42" xfId="487"/>
    <cellStyle name="Normal 2 2 42 2" xfId="488"/>
    <cellStyle name="Normal 2 2 43" xfId="489"/>
    <cellStyle name="Normal 2 2 43 2" xfId="490"/>
    <cellStyle name="Normal 2 2 44" xfId="491"/>
    <cellStyle name="Normal 2 2 44 2" xfId="492"/>
    <cellStyle name="Normal 2 2 45" xfId="493"/>
    <cellStyle name="Normal 2 2 45 2" xfId="494"/>
    <cellStyle name="Normal 2 2 46" xfId="495"/>
    <cellStyle name="Normal 2 2 46 2" xfId="496"/>
    <cellStyle name="Normal 2 2 47" xfId="497"/>
    <cellStyle name="Normal 2 2 47 2" xfId="498"/>
    <cellStyle name="Normal 2 2 48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510"/>
    <cellStyle name="Normal 2 20 2" xfId="511"/>
    <cellStyle name="Normal 2 21" xfId="512"/>
    <cellStyle name="Normal 2 21 2" xfId="513"/>
    <cellStyle name="Normal 2 22" xfId="514"/>
    <cellStyle name="Normal 2 22 2" xfId="515"/>
    <cellStyle name="Normal 2 23" xfId="516"/>
    <cellStyle name="Normal 2 23 2" xfId="517"/>
    <cellStyle name="Normal 2 24" xfId="518"/>
    <cellStyle name="Normal 2 24 2" xfId="519"/>
    <cellStyle name="Normal 2 25" xfId="520"/>
    <cellStyle name="Normal 2 25 2" xfId="521"/>
    <cellStyle name="Normal 2 26" xfId="522"/>
    <cellStyle name="Normal 2 26 2" xfId="523"/>
    <cellStyle name="Normal 2 27" xfId="524"/>
    <cellStyle name="Normal 2 27 2" xfId="525"/>
    <cellStyle name="Normal 2 28" xfId="526"/>
    <cellStyle name="Normal 2 28 2" xfId="527"/>
    <cellStyle name="Normal 2 29" xfId="528"/>
    <cellStyle name="Normal 2 29 2" xfId="529"/>
    <cellStyle name="Normal 2 3" xfId="530"/>
    <cellStyle name="Normal 2 3 2" xfId="531"/>
    <cellStyle name="Normal 2 3 2 2" xfId="532"/>
    <cellStyle name="Normal 2 3 3" xfId="533"/>
    <cellStyle name="Normal 2 3 3 2" xfId="534"/>
    <cellStyle name="Normal 2 3 4" xfId="535"/>
    <cellStyle name="Normal 2 30" xfId="536"/>
    <cellStyle name="Normal 2 30 2" xfId="537"/>
    <cellStyle name="Normal 2 31" xfId="538"/>
    <cellStyle name="Normal 2 31 2" xfId="539"/>
    <cellStyle name="Normal 2 32" xfId="540"/>
    <cellStyle name="Normal 2 32 2" xfId="541"/>
    <cellStyle name="Normal 2 33" xfId="542"/>
    <cellStyle name="Normal 2 33 2" xfId="543"/>
    <cellStyle name="Normal 2 34" xfId="544"/>
    <cellStyle name="Normal 2 34 2" xfId="545"/>
    <cellStyle name="Normal 2 35" xfId="546"/>
    <cellStyle name="Normal 2 35 2" xfId="547"/>
    <cellStyle name="Normal 2 36" xfId="548"/>
    <cellStyle name="Normal 2 36 2" xfId="549"/>
    <cellStyle name="Normal 2 37" xfId="550"/>
    <cellStyle name="Normal 2 37 2" xfId="551"/>
    <cellStyle name="Normal 2 38" xfId="552"/>
    <cellStyle name="Normal 2 38 2" xfId="553"/>
    <cellStyle name="Normal 2 39" xfId="554"/>
    <cellStyle name="Normal 2 39 2" xfId="555"/>
    <cellStyle name="Normal 2 4" xfId="556"/>
    <cellStyle name="Normal 2 4 2" xfId="557"/>
    <cellStyle name="Normal 2 4 2 2" xfId="558"/>
    <cellStyle name="Normal 2 4 3" xfId="559"/>
    <cellStyle name="Normal 2 4 3 2" xfId="560"/>
    <cellStyle name="Normal 2 4 4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 2 2" xfId="584"/>
    <cellStyle name="Normal 2 5 3" xfId="585"/>
    <cellStyle name="Normal 2 5 3 2" xfId="586"/>
    <cellStyle name="Normal 2 5 4" xfId="587"/>
    <cellStyle name="Normal 2 50" xfId="588"/>
    <cellStyle name="Normal 2 50 2" xfId="589"/>
    <cellStyle name="Normal 2 51" xfId="590"/>
    <cellStyle name="Normal 2 51 2" xfId="591"/>
    <cellStyle name="Normal 2 52" xfId="592"/>
    <cellStyle name="Normal 2 52 2" xfId="593"/>
    <cellStyle name="Normal 2 53" xfId="594"/>
    <cellStyle name="Normal 2 53 2" xfId="595"/>
    <cellStyle name="Normal 2 54" xfId="596"/>
    <cellStyle name="Normal 2 54 2" xfId="597"/>
    <cellStyle name="Normal 2 55" xfId="598"/>
    <cellStyle name="Normal 2 55 2" xfId="599"/>
    <cellStyle name="Normal 2 56" xfId="600"/>
    <cellStyle name="Normal 2 56 2" xfId="601"/>
    <cellStyle name="Normal 2 57" xfId="602"/>
    <cellStyle name="Normal 2 58" xfId="603"/>
    <cellStyle name="Normal 2 6" xfId="604"/>
    <cellStyle name="Normal 2 6 2" xfId="605"/>
    <cellStyle name="Normal 2 6 2 2" xfId="606"/>
    <cellStyle name="Normal 2 6 3" xfId="607"/>
    <cellStyle name="Normal 2 6 3 2" xfId="608"/>
    <cellStyle name="Normal 2 6 4" xfId="609"/>
    <cellStyle name="Normal 2 7" xfId="610"/>
    <cellStyle name="Normal 2 7 2" xfId="611"/>
    <cellStyle name="Normal 2 7 2 2" xfId="612"/>
    <cellStyle name="Normal 2 7 3" xfId="613"/>
    <cellStyle name="Normal 2 7 3 2" xfId="614"/>
    <cellStyle name="Normal 2 7 4" xfId="615"/>
    <cellStyle name="Normal 2 8" xfId="616"/>
    <cellStyle name="Normal 2 8 2" xfId="617"/>
    <cellStyle name="Normal 2 8 2 2" xfId="618"/>
    <cellStyle name="Normal 2 8 3" xfId="619"/>
    <cellStyle name="Normal 2 8 3 2" xfId="620"/>
    <cellStyle name="Normal 2 8 4" xfId="621"/>
    <cellStyle name="Normal 2 9" xfId="622"/>
    <cellStyle name="Normal 2 9 2" xfId="623"/>
    <cellStyle name="Normal 2 9 2 2" xfId="624"/>
    <cellStyle name="Normal 2 9 3" xfId="625"/>
    <cellStyle name="Normal 2 9 3 2" xfId="626"/>
    <cellStyle name="Normal 2 9 4" xfId="627"/>
    <cellStyle name="Normal 20" xfId="628"/>
    <cellStyle name="Normal 20 2" xfId="629"/>
    <cellStyle name="Normal 21" xfId="630"/>
    <cellStyle name="Normal 21 2" xfId="631"/>
    <cellStyle name="Normal 22" xfId="632"/>
    <cellStyle name="Normal 22 2" xfId="633"/>
    <cellStyle name="Normal 23" xfId="634"/>
    <cellStyle name="Normal 23 2" xfId="635"/>
    <cellStyle name="Normal 24" xfId="636"/>
    <cellStyle name="Normal 24 2" xfId="637"/>
    <cellStyle name="Normal 25" xfId="638"/>
    <cellStyle name="Normal 25 2" xfId="639"/>
    <cellStyle name="Normal 26" xfId="640"/>
    <cellStyle name="Normal 26 2" xfId="641"/>
    <cellStyle name="Normal 27" xfId="642"/>
    <cellStyle name="Normal 27 2" xfId="643"/>
    <cellStyle name="Normal 28" xfId="644"/>
    <cellStyle name="Normal 28 2" xfId="645"/>
    <cellStyle name="Normal 29" xfId="646"/>
    <cellStyle name="Normal 29 2" xfId="647"/>
    <cellStyle name="Normal 29 3" xfId="648"/>
    <cellStyle name="Normal 3" xfId="649"/>
    <cellStyle name="Normal 3 10" xfId="650"/>
    <cellStyle name="Normal 3 10 2" xfId="651"/>
    <cellStyle name="Normal 3 10 2 2" xfId="652"/>
    <cellStyle name="Normal 3 10 3" xfId="653"/>
    <cellStyle name="Normal 3 10 3 2" xfId="654"/>
    <cellStyle name="Normal 3 10 4" xfId="655"/>
    <cellStyle name="Normal 3 11" xfId="656"/>
    <cellStyle name="Normal 3 11 2" xfId="657"/>
    <cellStyle name="Normal 3 11 2 2" xfId="658"/>
    <cellStyle name="Normal 3 11 3" xfId="659"/>
    <cellStyle name="Normal 3 11 3 2" xfId="660"/>
    <cellStyle name="Normal 3 11 4" xfId="661"/>
    <cellStyle name="Normal 3 12" xfId="662"/>
    <cellStyle name="Normal 3 12 2" xfId="663"/>
    <cellStyle name="Normal 3 12 2 2" xfId="664"/>
    <cellStyle name="Normal 3 12 3" xfId="665"/>
    <cellStyle name="Normal 3 12 3 2" xfId="666"/>
    <cellStyle name="Normal 3 12 4" xfId="667"/>
    <cellStyle name="Normal 3 13" xfId="668"/>
    <cellStyle name="Normal 3 13 2" xfId="669"/>
    <cellStyle name="Normal 3 13 2 2" xfId="670"/>
    <cellStyle name="Normal 3 13 3" xfId="671"/>
    <cellStyle name="Normal 3 13 3 2" xfId="672"/>
    <cellStyle name="Normal 3 13 4" xfId="673"/>
    <cellStyle name="Normal 3 14" xfId="674"/>
    <cellStyle name="Normal 3 14 2" xfId="675"/>
    <cellStyle name="Normal 3 14 2 2" xfId="676"/>
    <cellStyle name="Normal 3 14 3" xfId="677"/>
    <cellStyle name="Normal 3 14 3 2" xfId="678"/>
    <cellStyle name="Normal 3 14 4" xfId="679"/>
    <cellStyle name="Normal 3 15" xfId="680"/>
    <cellStyle name="Normal 3 15 2" xfId="681"/>
    <cellStyle name="Normal 3 15 2 2" xfId="682"/>
    <cellStyle name="Normal 3 15 3" xfId="683"/>
    <cellStyle name="Normal 3 15 3 2" xfId="684"/>
    <cellStyle name="Normal 3 15 4" xfId="685"/>
    <cellStyle name="Normal 3 16" xfId="686"/>
    <cellStyle name="Normal 3 16 2" xfId="687"/>
    <cellStyle name="Normal 3 17" xfId="688"/>
    <cellStyle name="Normal 3 2" xfId="689"/>
    <cellStyle name="Normal 3 2 2" xfId="690"/>
    <cellStyle name="Normal 3 3" xfId="691"/>
    <cellStyle name="Normal 3 3 2" xfId="692"/>
    <cellStyle name="Normal 3 4" xfId="693"/>
    <cellStyle name="Normal 3 4 2" xfId="694"/>
    <cellStyle name="Normal 3 5" xfId="695"/>
    <cellStyle name="Normal 3 5 2" xfId="696"/>
    <cellStyle name="Normal 3 6" xfId="697"/>
    <cellStyle name="Normal 3 6 2" xfId="698"/>
    <cellStyle name="Normal 3 7" xfId="699"/>
    <cellStyle name="Normal 3 7 2" xfId="700"/>
    <cellStyle name="Normal 3 8" xfId="701"/>
    <cellStyle name="Normal 3 8 2" xfId="702"/>
    <cellStyle name="Normal 3 8 2 2" xfId="703"/>
    <cellStyle name="Normal 3 8 3" xfId="704"/>
    <cellStyle name="Normal 3 8 3 2" xfId="705"/>
    <cellStyle name="Normal 3 8 4" xfId="706"/>
    <cellStyle name="Normal 3 9" xfId="707"/>
    <cellStyle name="Normal 3 9 2" xfId="708"/>
    <cellStyle name="Normal 3 9 2 2" xfId="709"/>
    <cellStyle name="Normal 3 9 3" xfId="710"/>
    <cellStyle name="Normal 3 9 3 2" xfId="711"/>
    <cellStyle name="Normal 3 9 4" xfId="712"/>
    <cellStyle name="Normal 30" xfId="713"/>
    <cellStyle name="Normal 30 2" xfId="714"/>
    <cellStyle name="Normal 31" xfId="715"/>
    <cellStyle name="Normal 31 2" xfId="716"/>
    <cellStyle name="Normal 32" xfId="717"/>
    <cellStyle name="Normal 32 2" xfId="718"/>
    <cellStyle name="Normal 33" xfId="719"/>
    <cellStyle name="Normal 33 2" xfId="720"/>
    <cellStyle name="Normal 34" xfId="721"/>
    <cellStyle name="Normal 34 2" xfId="722"/>
    <cellStyle name="Normal 35" xfId="723"/>
    <cellStyle name="Normal 35 2" xfId="724"/>
    <cellStyle name="Normal 36" xfId="725"/>
    <cellStyle name="Normal 36 2" xfId="726"/>
    <cellStyle name="Normal 37" xfId="727"/>
    <cellStyle name="Normal 37 2" xfId="728"/>
    <cellStyle name="Normal 38" xfId="729"/>
    <cellStyle name="Normal 38 2" xfId="730"/>
    <cellStyle name="Normal 39" xfId="731"/>
    <cellStyle name="Normal 39 2" xfId="732"/>
    <cellStyle name="Normal 4" xfId="733"/>
    <cellStyle name="Normal 4 10" xfId="734"/>
    <cellStyle name="Normal 4 10 2" xfId="735"/>
    <cellStyle name="Normal 4 11" xfId="736"/>
    <cellStyle name="Normal 4 11 2" xfId="737"/>
    <cellStyle name="Normal 4 12" xfId="738"/>
    <cellStyle name="Normal 4 2" xfId="739"/>
    <cellStyle name="Normal 4 2 2" xfId="740"/>
    <cellStyle name="Normal 4 2 2 2" xfId="741"/>
    <cellStyle name="Normal 4 2 3" xfId="742"/>
    <cellStyle name="Normal 4 2 3 2" xfId="743"/>
    <cellStyle name="Normal 4 2 4" xfId="744"/>
    <cellStyle name="Normal 4 3" xfId="745"/>
    <cellStyle name="Normal 4 3 2" xfId="746"/>
    <cellStyle name="Normal 4 3 2 2" xfId="747"/>
    <cellStyle name="Normal 4 3 3" xfId="748"/>
    <cellStyle name="Normal 4 3 3 2" xfId="749"/>
    <cellStyle name="Normal 4 3 4" xfId="750"/>
    <cellStyle name="Normal 4 4" xfId="751"/>
    <cellStyle name="Normal 4 4 2" xfId="752"/>
    <cellStyle name="Normal 4 4 2 2" xfId="753"/>
    <cellStyle name="Normal 4 4 3" xfId="754"/>
    <cellStyle name="Normal 4 4 3 2" xfId="755"/>
    <cellStyle name="Normal 4 4 4" xfId="756"/>
    <cellStyle name="Normal 4 5" xfId="757"/>
    <cellStyle name="Normal 4 5 2" xfId="758"/>
    <cellStyle name="Normal 4 5 2 2" xfId="759"/>
    <cellStyle name="Normal 4 5 3" xfId="760"/>
    <cellStyle name="Normal 4 5 3 2" xfId="761"/>
    <cellStyle name="Normal 4 5 4" xfId="762"/>
    <cellStyle name="Normal 4 6" xfId="763"/>
    <cellStyle name="Normal 4 6 2" xfId="764"/>
    <cellStyle name="Normal 4 6 2 2" xfId="765"/>
    <cellStyle name="Normal 4 6 3" xfId="766"/>
    <cellStyle name="Normal 4 6 3 2" xfId="767"/>
    <cellStyle name="Normal 4 6 4" xfId="768"/>
    <cellStyle name="Normal 4 7" xfId="769"/>
    <cellStyle name="Normal 4 7 2" xfId="770"/>
    <cellStyle name="Normal 4 7 2 2" xfId="771"/>
    <cellStyle name="Normal 4 7 3" xfId="772"/>
    <cellStyle name="Normal 4 7 3 2" xfId="773"/>
    <cellStyle name="Normal 4 7 4" xfId="774"/>
    <cellStyle name="Normal 4 8" xfId="775"/>
    <cellStyle name="Normal 4 8 2" xfId="776"/>
    <cellStyle name="Normal 4 8 2 2" xfId="777"/>
    <cellStyle name="Normal 4 8 3" xfId="778"/>
    <cellStyle name="Normal 4 8 3 2" xfId="779"/>
    <cellStyle name="Normal 4 8 4" xfId="780"/>
    <cellStyle name="Normal 4 9" xfId="781"/>
    <cellStyle name="Normal 4 9 2" xfId="782"/>
    <cellStyle name="Normal 4 9 2 2" xfId="783"/>
    <cellStyle name="Normal 4 9 3" xfId="784"/>
    <cellStyle name="Normal 4 9 3 2" xfId="785"/>
    <cellStyle name="Normal 4 9 4" xfId="786"/>
    <cellStyle name="Normal 40" xfId="787"/>
    <cellStyle name="Normal 40 2" xfId="788"/>
    <cellStyle name="Normal 41" xfId="789"/>
    <cellStyle name="Normal 41 2" xfId="790"/>
    <cellStyle name="Normal 42" xfId="791"/>
    <cellStyle name="Normal 42 2" xfId="792"/>
    <cellStyle name="Normal 43" xfId="793"/>
    <cellStyle name="Normal 43 2" xfId="794"/>
    <cellStyle name="Normal 44" xfId="795"/>
    <cellStyle name="Normal 44 2" xfId="796"/>
    <cellStyle name="Normal 45" xfId="797"/>
    <cellStyle name="Normal 45 2" xfId="798"/>
    <cellStyle name="Normal 46" xfId="799"/>
    <cellStyle name="Normal 46 2" xfId="800"/>
    <cellStyle name="Normal 47" xfId="801"/>
    <cellStyle name="Normal 47 2" xfId="802"/>
    <cellStyle name="Normal 48" xfId="803"/>
    <cellStyle name="Normal 48 2" xfId="804"/>
    <cellStyle name="Normal 49" xfId="805"/>
    <cellStyle name="Normal 49 2" xfId="806"/>
    <cellStyle name="Normal 5" xfId="807"/>
    <cellStyle name="Normal 5 2" xfId="808"/>
    <cellStyle name="Normal 50" xfId="809"/>
    <cellStyle name="Normal 51" xfId="810"/>
    <cellStyle name="Normal 52" xfId="811"/>
    <cellStyle name="Normal 53" xfId="812"/>
    <cellStyle name="Normal 54" xfId="813"/>
    <cellStyle name="Normal 6" xfId="814"/>
    <cellStyle name="Normal 6 2" xfId="815"/>
    <cellStyle name="Normal 7" xfId="816"/>
    <cellStyle name="Normal 7 2" xfId="817"/>
    <cellStyle name="Normal 8" xfId="818"/>
    <cellStyle name="Normal 8 2" xfId="819"/>
    <cellStyle name="Normal 9" xfId="820"/>
    <cellStyle name="Normal 9 2" xfId="821"/>
    <cellStyle name="Normal_1 axali Fasebi" xfId="822"/>
    <cellStyle name="Normal_el.momaragebabenzo" xfId="823"/>
    <cellStyle name="Normal_sida kanalizaciadigomi" xfId="824"/>
    <cellStyle name="Normal_sida wyalsadeni 3" xfId="825"/>
    <cellStyle name="Normal_sida wyalsadeni_xarGaRricxva  remonti maisuraZis q.transp. sammarTvelos" xfId="826"/>
    <cellStyle name="normálne 2" xfId="827"/>
    <cellStyle name="Note" xfId="828"/>
    <cellStyle name="Output" xfId="829"/>
    <cellStyle name="Percent" xfId="830"/>
    <cellStyle name="Percent 2" xfId="831"/>
    <cellStyle name="Percent 2 2" xfId="832"/>
    <cellStyle name="Percent 2 2 2" xfId="833"/>
    <cellStyle name="Percent 2 3" xfId="834"/>
    <cellStyle name="Percent 2 3 2" xfId="835"/>
    <cellStyle name="Percent 2 4" xfId="836"/>
    <cellStyle name="Percent 2 4 2" xfId="837"/>
    <cellStyle name="Percent 3" xfId="838"/>
    <cellStyle name="Percent 3 2" xfId="839"/>
    <cellStyle name="Percent 3 2 2" xfId="840"/>
    <cellStyle name="Percent 3 3" xfId="841"/>
    <cellStyle name="Percent 3 3 2" xfId="842"/>
    <cellStyle name="Percent 3 4" xfId="843"/>
    <cellStyle name="Percent 4" xfId="844"/>
    <cellStyle name="Percent 4 2" xfId="845"/>
    <cellStyle name="SAPBEXstdItem" xfId="846"/>
    <cellStyle name="Standard_35kA Anl. &amp; Gen.Schutz  ANL335B" xfId="847"/>
    <cellStyle name="Style 1" xfId="848"/>
    <cellStyle name="Title" xfId="849"/>
    <cellStyle name="Total" xfId="850"/>
    <cellStyle name="Warning Text" xfId="851"/>
    <cellStyle name="Акцент1" xfId="852"/>
    <cellStyle name="Акцент2" xfId="853"/>
    <cellStyle name="Акцент3" xfId="854"/>
    <cellStyle name="Акцент4" xfId="855"/>
    <cellStyle name="Акцент5" xfId="856"/>
    <cellStyle name="Акцент6" xfId="857"/>
    <cellStyle name="Ввод " xfId="858"/>
    <cellStyle name="Вывод" xfId="859"/>
    <cellStyle name="Вычисление" xfId="860"/>
    <cellStyle name="Заголовок 1" xfId="861"/>
    <cellStyle name="Заголовок 2" xfId="862"/>
    <cellStyle name="Заголовок 3" xfId="863"/>
    <cellStyle name="Заголовок 4" xfId="864"/>
    <cellStyle name="Итог" xfId="865"/>
    <cellStyle name="Контрольная ячейка" xfId="866"/>
    <cellStyle name="Название" xfId="867"/>
    <cellStyle name="Нейтральный" xfId="868"/>
    <cellStyle name="Обычный 4 2" xfId="869"/>
    <cellStyle name="Обычный_2338-2339" xfId="870"/>
    <cellStyle name="Обычный_SAN2008-I" xfId="871"/>
    <cellStyle name="Плохой" xfId="872"/>
    <cellStyle name="Пояснение" xfId="873"/>
    <cellStyle name="Примечание" xfId="874"/>
    <cellStyle name="Связанная ячейка" xfId="875"/>
    <cellStyle name="Текст предупреждения" xfId="876"/>
    <cellStyle name="Хороший" xfId="877"/>
    <cellStyle name="常规_Sheet1" xfId="8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81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19500" y="185356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19500" y="185356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19500" y="185356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19500" y="185356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19500" y="185356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19500" y="185356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81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38250" y="18535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81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38250" y="18535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619500" y="18535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619500" y="18535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619500" y="18535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619500" y="18535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333875" y="18535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333875" y="18535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19500" y="18535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19500" y="1853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38250" y="17354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38250" y="17354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619500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619500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619500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619500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333875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333875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19500" y="173545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38250" y="17354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76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38250" y="17354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619500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619500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619500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619500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333875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333875" y="17354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19500" y="173545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19500" y="1735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2"/>
  <sheetViews>
    <sheetView tabSelected="1" zoomScalePageLayoutView="0" workbookViewId="0" topLeftCell="A1">
      <selection activeCell="B3" sqref="B3"/>
    </sheetView>
  </sheetViews>
  <sheetFormatPr defaultColWidth="8.75390625" defaultRowHeight="12.75"/>
  <cols>
    <col min="1" max="1" width="4.375" style="1" customWidth="1"/>
    <col min="2" max="2" width="43.125" style="1" customWidth="1"/>
    <col min="3" max="4" width="9.375" style="1" customWidth="1"/>
    <col min="5" max="5" width="12.625" style="1" bestFit="1" customWidth="1"/>
    <col min="6" max="6" width="9.75390625" style="1" customWidth="1"/>
    <col min="7" max="7" width="11.875" style="1" customWidth="1"/>
    <col min="8" max="10" width="9.125" style="1" customWidth="1"/>
    <col min="11" max="11" width="10.625" style="1" customWidth="1"/>
    <col min="12" max="12" width="14.125" style="1" customWidth="1"/>
    <col min="13" max="16384" width="8.75390625" style="1" customWidth="1"/>
  </cols>
  <sheetData>
    <row r="2" spans="2:12" ht="18" customHeight="1">
      <c r="B2" s="3" t="s">
        <v>81</v>
      </c>
      <c r="C2" s="3"/>
      <c r="D2" s="3"/>
      <c r="E2" s="32"/>
      <c r="F2" s="32"/>
      <c r="G2" s="32"/>
      <c r="H2" s="2"/>
      <c r="I2" s="2"/>
      <c r="J2" s="2"/>
      <c r="K2" s="2"/>
      <c r="L2" s="2"/>
    </row>
    <row r="3" spans="2:12" ht="16.5" customHeight="1">
      <c r="B3" s="3" t="s">
        <v>36</v>
      </c>
      <c r="C3" s="3"/>
      <c r="D3" s="3"/>
      <c r="E3" s="32"/>
      <c r="F3" s="32"/>
      <c r="G3" s="32"/>
      <c r="H3" s="2"/>
      <c r="I3" s="2"/>
      <c r="J3" s="2"/>
      <c r="K3" s="2"/>
      <c r="L3" s="2"/>
    </row>
    <row r="4" spans="2:12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21" customHeight="1">
      <c r="B5" s="2"/>
      <c r="C5" s="3" t="s">
        <v>65</v>
      </c>
      <c r="D5" s="3"/>
      <c r="E5" s="3"/>
      <c r="F5" s="3"/>
      <c r="G5" s="3"/>
      <c r="H5" s="2"/>
      <c r="I5" s="2"/>
      <c r="J5" s="2"/>
      <c r="K5" s="158"/>
      <c r="L5" s="2"/>
    </row>
    <row r="6" spans="2:12" ht="18.75" customHeight="1">
      <c r="B6" s="2"/>
      <c r="C6" s="2" t="s">
        <v>66</v>
      </c>
      <c r="D6" s="2"/>
      <c r="E6" s="2"/>
      <c r="F6" s="2"/>
      <c r="G6" s="2"/>
      <c r="H6" s="2"/>
      <c r="I6" s="2"/>
      <c r="J6" s="2"/>
      <c r="K6" s="2"/>
      <c r="L6" s="2"/>
    </row>
    <row r="7" spans="2:12" ht="13.5">
      <c r="B7" s="2" t="s">
        <v>37</v>
      </c>
      <c r="C7" s="2"/>
      <c r="D7" s="2"/>
      <c r="E7" s="2"/>
      <c r="F7" s="2"/>
      <c r="G7" s="2"/>
      <c r="H7" s="2"/>
      <c r="I7" s="2"/>
      <c r="J7" s="2"/>
      <c r="K7" s="2"/>
      <c r="L7" s="2"/>
    </row>
    <row r="9" spans="1:12" ht="42.75" customHeight="1">
      <c r="A9" s="164" t="s">
        <v>1</v>
      </c>
      <c r="B9" s="166" t="s">
        <v>16</v>
      </c>
      <c r="C9" s="166" t="s">
        <v>8</v>
      </c>
      <c r="D9" s="168" t="s">
        <v>17</v>
      </c>
      <c r="E9" s="169"/>
      <c r="F9" s="170" t="s">
        <v>12</v>
      </c>
      <c r="G9" s="171"/>
      <c r="H9" s="172" t="s">
        <v>11</v>
      </c>
      <c r="I9" s="173"/>
      <c r="J9" s="172" t="s">
        <v>27</v>
      </c>
      <c r="K9" s="173"/>
      <c r="L9" s="174" t="s">
        <v>7</v>
      </c>
    </row>
    <row r="10" spans="1:12" ht="72" customHeight="1">
      <c r="A10" s="165"/>
      <c r="B10" s="167"/>
      <c r="C10" s="167"/>
      <c r="D10" s="4" t="s">
        <v>18</v>
      </c>
      <c r="E10" s="4" t="s">
        <v>0</v>
      </c>
      <c r="F10" s="5" t="s">
        <v>13</v>
      </c>
      <c r="G10" s="6" t="s">
        <v>7</v>
      </c>
      <c r="H10" s="7" t="s">
        <v>13</v>
      </c>
      <c r="I10" s="6" t="s">
        <v>7</v>
      </c>
      <c r="J10" s="7" t="s">
        <v>13</v>
      </c>
      <c r="K10" s="6" t="s">
        <v>7</v>
      </c>
      <c r="L10" s="175"/>
    </row>
    <row r="11" spans="1:12" ht="13.5">
      <c r="A11" s="8" t="s">
        <v>14</v>
      </c>
      <c r="B11" s="8">
        <v>2</v>
      </c>
      <c r="C11" s="9">
        <v>3</v>
      </c>
      <c r="D11" s="10" t="s">
        <v>19</v>
      </c>
      <c r="E11" s="11">
        <v>5</v>
      </c>
      <c r="F11" s="9">
        <v>6</v>
      </c>
      <c r="G11" s="11">
        <v>7</v>
      </c>
      <c r="H11" s="9">
        <v>8</v>
      </c>
      <c r="I11" s="11">
        <v>9</v>
      </c>
      <c r="J11" s="11">
        <v>10</v>
      </c>
      <c r="K11" s="11">
        <v>11</v>
      </c>
      <c r="L11" s="8">
        <v>12</v>
      </c>
    </row>
    <row r="12" spans="1:12" ht="16.5" customHeight="1">
      <c r="A12" s="163" t="s">
        <v>40</v>
      </c>
      <c r="B12" s="163"/>
      <c r="C12" s="163"/>
      <c r="D12" s="163"/>
      <c r="E12" s="60"/>
      <c r="F12" s="61"/>
      <c r="G12" s="62"/>
      <c r="H12" s="61"/>
      <c r="I12" s="61"/>
      <c r="J12" s="61"/>
      <c r="K12" s="61"/>
      <c r="L12" s="63"/>
    </row>
    <row r="13" spans="1:12" ht="16.5" customHeight="1">
      <c r="A13" s="43">
        <v>1</v>
      </c>
      <c r="B13" s="127" t="s">
        <v>73</v>
      </c>
      <c r="C13" s="92" t="s">
        <v>21</v>
      </c>
      <c r="D13" s="93"/>
      <c r="E13" s="94">
        <v>10</v>
      </c>
      <c r="F13" s="95"/>
      <c r="G13" s="96"/>
      <c r="H13" s="95"/>
      <c r="I13" s="96"/>
      <c r="J13" s="95"/>
      <c r="K13" s="95"/>
      <c r="L13" s="96"/>
    </row>
    <row r="14" spans="1:12" ht="16.5" customHeight="1">
      <c r="A14" s="31"/>
      <c r="B14" s="86" t="s">
        <v>4</v>
      </c>
      <c r="C14" s="42" t="s">
        <v>2</v>
      </c>
      <c r="D14" s="35">
        <v>1</v>
      </c>
      <c r="E14" s="36">
        <f>E13*D14</f>
        <v>10</v>
      </c>
      <c r="F14" s="36"/>
      <c r="G14" s="33"/>
      <c r="H14" s="36"/>
      <c r="I14" s="33">
        <f>H14*E14</f>
        <v>0</v>
      </c>
      <c r="J14" s="36"/>
      <c r="K14" s="36"/>
      <c r="L14" s="33">
        <f>K14+I14+G14</f>
        <v>0</v>
      </c>
    </row>
    <row r="15" spans="1:12" ht="40.5">
      <c r="A15" s="43">
        <v>2</v>
      </c>
      <c r="B15" s="127" t="s">
        <v>74</v>
      </c>
      <c r="C15" s="92" t="s">
        <v>5</v>
      </c>
      <c r="D15" s="93"/>
      <c r="E15" s="94">
        <v>11.4</v>
      </c>
      <c r="F15" s="95"/>
      <c r="G15" s="96"/>
      <c r="H15" s="95"/>
      <c r="I15" s="96"/>
      <c r="J15" s="95"/>
      <c r="K15" s="95"/>
      <c r="L15" s="96"/>
    </row>
    <row r="16" spans="1:12" ht="13.5">
      <c r="A16" s="31"/>
      <c r="B16" s="86" t="s">
        <v>4</v>
      </c>
      <c r="C16" s="42" t="s">
        <v>2</v>
      </c>
      <c r="D16" s="35">
        <v>1</v>
      </c>
      <c r="E16" s="36">
        <f>E15*D16</f>
        <v>11.4</v>
      </c>
      <c r="F16" s="36"/>
      <c r="G16" s="33"/>
      <c r="H16" s="36"/>
      <c r="I16" s="33">
        <f>H16*E16</f>
        <v>0</v>
      </c>
      <c r="J16" s="36"/>
      <c r="K16" s="36"/>
      <c r="L16" s="33">
        <f>K16+I16+G16</f>
        <v>0</v>
      </c>
    </row>
    <row r="17" spans="1:12" ht="13.5">
      <c r="A17" s="43">
        <v>3</v>
      </c>
      <c r="B17" s="91" t="s">
        <v>63</v>
      </c>
      <c r="C17" s="37" t="s">
        <v>5</v>
      </c>
      <c r="D17" s="38"/>
      <c r="E17" s="26">
        <v>2.1</v>
      </c>
      <c r="F17" s="39"/>
      <c r="G17" s="33"/>
      <c r="H17" s="39"/>
      <c r="I17" s="33"/>
      <c r="J17" s="39"/>
      <c r="K17" s="39"/>
      <c r="L17" s="33"/>
    </row>
    <row r="18" spans="1:12" ht="13.5">
      <c r="A18" s="41"/>
      <c r="B18" s="86" t="s">
        <v>4</v>
      </c>
      <c r="C18" s="42" t="s">
        <v>2</v>
      </c>
      <c r="D18" s="35">
        <v>1</v>
      </c>
      <c r="E18" s="36">
        <f>E17*D18</f>
        <v>2.1</v>
      </c>
      <c r="F18" s="36"/>
      <c r="G18" s="33"/>
      <c r="H18" s="36"/>
      <c r="I18" s="33">
        <f>H18*E18</f>
        <v>0</v>
      </c>
      <c r="J18" s="36"/>
      <c r="K18" s="36"/>
      <c r="L18" s="33">
        <f>K18+I18+G18</f>
        <v>0</v>
      </c>
    </row>
    <row r="19" spans="1:12" ht="13.5">
      <c r="A19" s="41"/>
      <c r="B19" s="123" t="s">
        <v>46</v>
      </c>
      <c r="C19" s="124" t="s">
        <v>5</v>
      </c>
      <c r="D19" s="40">
        <v>1.21</v>
      </c>
      <c r="E19" s="125">
        <f>E17*D19</f>
        <v>2.541</v>
      </c>
      <c r="F19" s="39"/>
      <c r="G19" s="33">
        <f>F19*E19</f>
        <v>0</v>
      </c>
      <c r="H19" s="39"/>
      <c r="I19" s="33"/>
      <c r="J19" s="39"/>
      <c r="K19" s="39"/>
      <c r="L19" s="33">
        <f>G19</f>
        <v>0</v>
      </c>
    </row>
    <row r="20" spans="1:12" ht="13.5">
      <c r="A20" s="101">
        <v>4</v>
      </c>
      <c r="B20" s="90" t="s">
        <v>72</v>
      </c>
      <c r="C20" s="55" t="s">
        <v>5</v>
      </c>
      <c r="D20" s="55"/>
      <c r="E20" s="45">
        <v>11.2</v>
      </c>
      <c r="F20" s="30"/>
      <c r="G20" s="17"/>
      <c r="H20" s="17"/>
      <c r="I20" s="17"/>
      <c r="J20" s="17"/>
      <c r="K20" s="17"/>
      <c r="L20" s="17"/>
    </row>
    <row r="21" spans="1:12" ht="13.5">
      <c r="A21" s="106"/>
      <c r="B21" s="115" t="s">
        <v>35</v>
      </c>
      <c r="C21" s="30" t="s">
        <v>2</v>
      </c>
      <c r="D21" s="30">
        <v>1</v>
      </c>
      <c r="E21" s="17">
        <f>E20*D21</f>
        <v>11.2</v>
      </c>
      <c r="F21" s="30"/>
      <c r="G21" s="17"/>
      <c r="H21" s="17"/>
      <c r="I21" s="17">
        <f>H21*E21</f>
        <v>0</v>
      </c>
      <c r="J21" s="17"/>
      <c r="K21" s="17"/>
      <c r="L21" s="17">
        <f>I21+K21+G21</f>
        <v>0</v>
      </c>
    </row>
    <row r="22" spans="1:12" ht="13.5">
      <c r="A22" s="106"/>
      <c r="B22" s="98" t="s">
        <v>38</v>
      </c>
      <c r="C22" s="30" t="s">
        <v>5</v>
      </c>
      <c r="D22" s="30">
        <v>1.02</v>
      </c>
      <c r="E22" s="17">
        <f>E20*D22</f>
        <v>11.424</v>
      </c>
      <c r="F22" s="47"/>
      <c r="G22" s="17">
        <f>F22*E22</f>
        <v>0</v>
      </c>
      <c r="H22" s="17"/>
      <c r="I22" s="17"/>
      <c r="J22" s="17"/>
      <c r="K22" s="17"/>
      <c r="L22" s="17">
        <f>I22+K22+G22</f>
        <v>0</v>
      </c>
    </row>
    <row r="23" spans="1:12" ht="13.5">
      <c r="A23" s="106"/>
      <c r="B23" s="98" t="s">
        <v>64</v>
      </c>
      <c r="C23" s="30" t="s">
        <v>9</v>
      </c>
      <c r="D23" s="30"/>
      <c r="E23" s="17">
        <v>1.53</v>
      </c>
      <c r="F23" s="47"/>
      <c r="G23" s="17">
        <f>F23*E23</f>
        <v>0</v>
      </c>
      <c r="H23" s="17"/>
      <c r="I23" s="17"/>
      <c r="J23" s="17"/>
      <c r="K23" s="17"/>
      <c r="L23" s="17">
        <f>I23+K23+G23</f>
        <v>0</v>
      </c>
    </row>
    <row r="24" spans="1:12" ht="13.5">
      <c r="A24" s="106"/>
      <c r="B24" s="98" t="s">
        <v>78</v>
      </c>
      <c r="C24" s="30" t="s">
        <v>21</v>
      </c>
      <c r="D24" s="30"/>
      <c r="E24" s="17">
        <v>90</v>
      </c>
      <c r="F24" s="47"/>
      <c r="G24" s="17">
        <f>F24*E24</f>
        <v>0</v>
      </c>
      <c r="H24" s="17"/>
      <c r="I24" s="17"/>
      <c r="J24" s="17"/>
      <c r="K24" s="17"/>
      <c r="L24" s="17">
        <f>I24+K24+G24</f>
        <v>0</v>
      </c>
    </row>
    <row r="25" spans="1:12" ht="27">
      <c r="A25" s="101">
        <v>5</v>
      </c>
      <c r="B25" s="90" t="s">
        <v>77</v>
      </c>
      <c r="C25" s="55" t="s">
        <v>21</v>
      </c>
      <c r="D25" s="55"/>
      <c r="E25" s="45">
        <v>45</v>
      </c>
      <c r="F25" s="47"/>
      <c r="G25" s="17"/>
      <c r="H25" s="17"/>
      <c r="I25" s="17"/>
      <c r="J25" s="17"/>
      <c r="K25" s="17"/>
      <c r="L25" s="17"/>
    </row>
    <row r="26" spans="1:12" ht="13.5">
      <c r="A26" s="106"/>
      <c r="B26" s="88" t="s">
        <v>4</v>
      </c>
      <c r="C26" s="30" t="s">
        <v>2</v>
      </c>
      <c r="D26" s="17">
        <v>1</v>
      </c>
      <c r="E26" s="17">
        <f>E25*D26</f>
        <v>45</v>
      </c>
      <c r="F26" s="30"/>
      <c r="G26" s="17"/>
      <c r="H26" s="17"/>
      <c r="I26" s="17">
        <f>H26*E26</f>
        <v>0</v>
      </c>
      <c r="J26" s="17"/>
      <c r="K26" s="17"/>
      <c r="L26" s="17">
        <f>I26+K26+G26</f>
        <v>0</v>
      </c>
    </row>
    <row r="27" spans="1:12" ht="13.5">
      <c r="A27" s="106"/>
      <c r="B27" s="98" t="s">
        <v>79</v>
      </c>
      <c r="C27" s="30" t="s">
        <v>21</v>
      </c>
      <c r="D27" s="17">
        <v>2</v>
      </c>
      <c r="E27" s="17">
        <v>90</v>
      </c>
      <c r="F27" s="47"/>
      <c r="G27" s="17">
        <f>F27*E27</f>
        <v>0</v>
      </c>
      <c r="H27" s="17"/>
      <c r="I27" s="17"/>
      <c r="J27" s="17"/>
      <c r="K27" s="17"/>
      <c r="L27" s="17">
        <f>I27+K27+G27</f>
        <v>0</v>
      </c>
    </row>
    <row r="28" spans="1:12" ht="13.5">
      <c r="A28" s="106"/>
      <c r="B28" s="98" t="s">
        <v>80</v>
      </c>
      <c r="C28" s="133" t="s">
        <v>21</v>
      </c>
      <c r="D28" s="17">
        <v>6.5</v>
      </c>
      <c r="E28" s="161">
        <f>E25*D28</f>
        <v>292.5</v>
      </c>
      <c r="F28" s="47"/>
      <c r="G28" s="17">
        <f>F28*E28</f>
        <v>0</v>
      </c>
      <c r="H28" s="17"/>
      <c r="I28" s="161"/>
      <c r="J28" s="17"/>
      <c r="K28" s="161"/>
      <c r="L28" s="17">
        <f>I28+K28+G28</f>
        <v>0</v>
      </c>
    </row>
    <row r="29" spans="1:12" ht="13.5">
      <c r="A29" s="106"/>
      <c r="B29" s="98" t="s">
        <v>15</v>
      </c>
      <c r="C29" s="133" t="s">
        <v>2</v>
      </c>
      <c r="D29" s="17">
        <v>1.5</v>
      </c>
      <c r="E29" s="161">
        <f>E25*D29</f>
        <v>67.5</v>
      </c>
      <c r="F29" s="47"/>
      <c r="G29" s="17">
        <f>F29*E29</f>
        <v>0</v>
      </c>
      <c r="H29" s="17"/>
      <c r="I29" s="161"/>
      <c r="J29" s="17"/>
      <c r="K29" s="161"/>
      <c r="L29" s="17">
        <f>I29+K29+G29</f>
        <v>0</v>
      </c>
    </row>
    <row r="30" spans="1:12" ht="13.5">
      <c r="A30" s="43">
        <v>6</v>
      </c>
      <c r="B30" s="118" t="s">
        <v>61</v>
      </c>
      <c r="C30" s="121" t="s">
        <v>21</v>
      </c>
      <c r="D30" s="59"/>
      <c r="E30" s="122">
        <v>25</v>
      </c>
      <c r="F30" s="47"/>
      <c r="G30" s="61"/>
      <c r="H30" s="47"/>
      <c r="I30" s="61"/>
      <c r="J30" s="47"/>
      <c r="K30" s="61"/>
      <c r="L30" s="15"/>
    </row>
    <row r="31" spans="1:12" ht="13.5">
      <c r="A31" s="41"/>
      <c r="B31" s="34" t="s">
        <v>4</v>
      </c>
      <c r="C31" s="120" t="s">
        <v>21</v>
      </c>
      <c r="D31" s="47">
        <v>1</v>
      </c>
      <c r="E31" s="61">
        <f>E30*D31</f>
        <v>25</v>
      </c>
      <c r="F31" s="47"/>
      <c r="G31" s="61"/>
      <c r="H31" s="47"/>
      <c r="I31" s="61">
        <f>H31*E31</f>
        <v>0</v>
      </c>
      <c r="J31" s="47"/>
      <c r="K31" s="61"/>
      <c r="L31" s="15">
        <f>I31</f>
        <v>0</v>
      </c>
    </row>
    <row r="32" spans="1:12" ht="13.5">
      <c r="A32" s="157"/>
      <c r="B32" s="115" t="s">
        <v>62</v>
      </c>
      <c r="C32" s="120" t="s">
        <v>21</v>
      </c>
      <c r="D32" s="47">
        <v>1</v>
      </c>
      <c r="E32" s="61">
        <f>E30*D32</f>
        <v>25</v>
      </c>
      <c r="F32" s="47"/>
      <c r="G32" s="61">
        <f>F32*E32</f>
        <v>0</v>
      </c>
      <c r="H32" s="47"/>
      <c r="I32" s="61"/>
      <c r="J32" s="47"/>
      <c r="K32" s="61"/>
      <c r="L32" s="15">
        <f>G32</f>
        <v>0</v>
      </c>
    </row>
    <row r="33" spans="1:12" ht="16.5">
      <c r="A33" s="102"/>
      <c r="B33" s="162" t="s">
        <v>41</v>
      </c>
      <c r="C33" s="163"/>
      <c r="D33" s="163"/>
      <c r="E33" s="163"/>
      <c r="F33" s="60"/>
      <c r="G33" s="61"/>
      <c r="H33" s="62"/>
      <c r="I33" s="61"/>
      <c r="J33" s="61"/>
      <c r="K33" s="61"/>
      <c r="L33" s="63"/>
    </row>
    <row r="34" spans="1:12" ht="27">
      <c r="A34" s="101">
        <v>1</v>
      </c>
      <c r="B34" s="128" t="s">
        <v>48</v>
      </c>
      <c r="C34" s="27" t="s">
        <v>5</v>
      </c>
      <c r="D34" s="20"/>
      <c r="E34" s="107">
        <v>562.8</v>
      </c>
      <c r="F34" s="14"/>
      <c r="G34" s="15"/>
      <c r="H34" s="108"/>
      <c r="I34" s="15"/>
      <c r="J34" s="85"/>
      <c r="K34" s="15"/>
      <c r="L34" s="15"/>
    </row>
    <row r="35" spans="1:12" ht="13.5">
      <c r="A35" s="106"/>
      <c r="B35" s="34" t="s">
        <v>4</v>
      </c>
      <c r="C35" s="12" t="s">
        <v>2</v>
      </c>
      <c r="D35" s="13">
        <v>1</v>
      </c>
      <c r="E35" s="109">
        <f>E34*D35</f>
        <v>562.8</v>
      </c>
      <c r="F35" s="14"/>
      <c r="G35" s="15"/>
      <c r="H35" s="15"/>
      <c r="I35" s="15">
        <f>H35*E35</f>
        <v>0</v>
      </c>
      <c r="J35" s="85"/>
      <c r="K35" s="15"/>
      <c r="L35" s="15">
        <f>K35+I35+G35</f>
        <v>0</v>
      </c>
    </row>
    <row r="36" spans="1:12" ht="13.5">
      <c r="A36" s="106"/>
      <c r="B36" s="129" t="s">
        <v>42</v>
      </c>
      <c r="C36" s="12" t="s">
        <v>43</v>
      </c>
      <c r="D36" s="13">
        <v>0.03</v>
      </c>
      <c r="E36" s="109">
        <f>E34*D36</f>
        <v>16.883999999999997</v>
      </c>
      <c r="F36" s="14"/>
      <c r="G36" s="15"/>
      <c r="H36" s="108"/>
      <c r="I36" s="15"/>
      <c r="J36" s="85"/>
      <c r="K36" s="15">
        <f>J36*E36</f>
        <v>0</v>
      </c>
      <c r="L36" s="15">
        <f>K36+I36+G36</f>
        <v>0</v>
      </c>
    </row>
    <row r="37" spans="1:12" ht="27">
      <c r="A37" s="21">
        <v>2</v>
      </c>
      <c r="B37" s="87" t="s">
        <v>49</v>
      </c>
      <c r="C37" s="27" t="s">
        <v>5</v>
      </c>
      <c r="D37" s="27"/>
      <c r="E37" s="20">
        <v>562.8</v>
      </c>
      <c r="F37" s="12"/>
      <c r="G37" s="20"/>
      <c r="H37" s="20"/>
      <c r="I37" s="20"/>
      <c r="J37" s="20"/>
      <c r="K37" s="20"/>
      <c r="L37" s="13"/>
    </row>
    <row r="38" spans="1:12" ht="13.5">
      <c r="A38" s="159"/>
      <c r="B38" s="100" t="s">
        <v>4</v>
      </c>
      <c r="C38" s="12" t="s">
        <v>2</v>
      </c>
      <c r="D38" s="13">
        <v>1</v>
      </c>
      <c r="E38" s="12">
        <f>E37*D38</f>
        <v>562.8</v>
      </c>
      <c r="F38" s="12"/>
      <c r="G38" s="20"/>
      <c r="H38" s="13"/>
      <c r="I38" s="13">
        <f>H38*E38</f>
        <v>0</v>
      </c>
      <c r="J38" s="20"/>
      <c r="K38" s="20"/>
      <c r="L38" s="13">
        <f>I38</f>
        <v>0</v>
      </c>
    </row>
    <row r="39" spans="1:12" ht="13.5">
      <c r="A39" s="106"/>
      <c r="B39" s="110" t="s">
        <v>30</v>
      </c>
      <c r="C39" s="111" t="s">
        <v>9</v>
      </c>
      <c r="D39" s="13">
        <v>1.75</v>
      </c>
      <c r="E39" s="112">
        <f>D39*E37</f>
        <v>984.8999999999999</v>
      </c>
      <c r="F39" s="103"/>
      <c r="G39" s="104"/>
      <c r="H39" s="103"/>
      <c r="I39" s="105"/>
      <c r="J39" s="112"/>
      <c r="K39" s="112">
        <f>J39*E39</f>
        <v>0</v>
      </c>
      <c r="L39" s="113">
        <f>K39</f>
        <v>0</v>
      </c>
    </row>
    <row r="40" spans="1:12" ht="27">
      <c r="A40" s="101">
        <v>3</v>
      </c>
      <c r="B40" s="97" t="s">
        <v>59</v>
      </c>
      <c r="C40" s="23" t="s">
        <v>5</v>
      </c>
      <c r="D40" s="15"/>
      <c r="E40" s="24">
        <v>310</v>
      </c>
      <c r="F40" s="14"/>
      <c r="G40" s="15"/>
      <c r="H40" s="108"/>
      <c r="I40" s="15"/>
      <c r="J40" s="15"/>
      <c r="K40" s="15"/>
      <c r="L40" s="24"/>
    </row>
    <row r="41" spans="1:12" ht="13.5">
      <c r="A41" s="106"/>
      <c r="B41" s="34" t="s">
        <v>4</v>
      </c>
      <c r="C41" s="12" t="s">
        <v>2</v>
      </c>
      <c r="D41" s="14">
        <v>1</v>
      </c>
      <c r="E41" s="47">
        <f>E40*D41</f>
        <v>310</v>
      </c>
      <c r="F41" s="48"/>
      <c r="G41" s="47"/>
      <c r="H41" s="47"/>
      <c r="I41" s="47">
        <f>H41*E41</f>
        <v>0</v>
      </c>
      <c r="J41" s="47"/>
      <c r="K41" s="47"/>
      <c r="L41" s="47">
        <f>K41+I41+G41</f>
        <v>0</v>
      </c>
    </row>
    <row r="42" spans="1:12" ht="13.5">
      <c r="A42" s="106"/>
      <c r="B42" s="99" t="s">
        <v>10</v>
      </c>
      <c r="C42" s="12" t="s">
        <v>2</v>
      </c>
      <c r="D42" s="14">
        <v>0.1</v>
      </c>
      <c r="E42" s="47">
        <f>E40*D42</f>
        <v>31</v>
      </c>
      <c r="F42" s="48"/>
      <c r="G42" s="47"/>
      <c r="H42" s="64"/>
      <c r="I42" s="47"/>
      <c r="J42" s="47"/>
      <c r="K42" s="47">
        <f>J42*E42</f>
        <v>0</v>
      </c>
      <c r="L42" s="47">
        <f aca="true" t="shared" si="0" ref="L42:L47">K42+I42+G42</f>
        <v>0</v>
      </c>
    </row>
    <row r="43" spans="1:12" ht="13.5">
      <c r="A43" s="106"/>
      <c r="B43" s="99" t="s">
        <v>44</v>
      </c>
      <c r="C43" s="14" t="s">
        <v>43</v>
      </c>
      <c r="D43" s="14">
        <v>0.05</v>
      </c>
      <c r="E43" s="15">
        <f>E40*D43</f>
        <v>15.5</v>
      </c>
      <c r="F43" s="14"/>
      <c r="G43" s="15"/>
      <c r="H43" s="108"/>
      <c r="I43" s="15"/>
      <c r="J43" s="15"/>
      <c r="K43" s="15">
        <f>J43*E43</f>
        <v>0</v>
      </c>
      <c r="L43" s="15">
        <f t="shared" si="0"/>
        <v>0</v>
      </c>
    </row>
    <row r="44" spans="1:12" ht="27">
      <c r="A44" s="106"/>
      <c r="B44" s="99" t="s">
        <v>45</v>
      </c>
      <c r="C44" s="14" t="s">
        <v>43</v>
      </c>
      <c r="D44" s="14">
        <v>0.04</v>
      </c>
      <c r="E44" s="130">
        <f>E40*D44</f>
        <v>12.4</v>
      </c>
      <c r="F44" s="126"/>
      <c r="G44" s="15"/>
      <c r="H44" s="131"/>
      <c r="I44" s="130"/>
      <c r="J44" s="15"/>
      <c r="K44" s="15">
        <f>J44*E44</f>
        <v>0</v>
      </c>
      <c r="L44" s="15">
        <f t="shared" si="0"/>
        <v>0</v>
      </c>
    </row>
    <row r="45" spans="1:12" ht="13.5">
      <c r="A45" s="106"/>
      <c r="B45" s="99" t="s">
        <v>55</v>
      </c>
      <c r="C45" s="14" t="s">
        <v>43</v>
      </c>
      <c r="D45" s="15">
        <v>0.06</v>
      </c>
      <c r="E45" s="65">
        <f>E40*D45</f>
        <v>18.599999999999998</v>
      </c>
      <c r="F45" s="119"/>
      <c r="G45" s="47"/>
      <c r="H45" s="89"/>
      <c r="I45" s="65"/>
      <c r="J45" s="47"/>
      <c r="K45" s="47">
        <f>J45*E45</f>
        <v>0</v>
      </c>
      <c r="L45" s="47">
        <f t="shared" si="0"/>
        <v>0</v>
      </c>
    </row>
    <row r="46" spans="1:12" ht="13.5">
      <c r="A46" s="106"/>
      <c r="B46" s="99" t="s">
        <v>54</v>
      </c>
      <c r="C46" s="14" t="s">
        <v>43</v>
      </c>
      <c r="D46" s="15">
        <v>0.08</v>
      </c>
      <c r="E46" s="65">
        <f>E40*D46</f>
        <v>24.8</v>
      </c>
      <c r="F46" s="119"/>
      <c r="G46" s="47"/>
      <c r="H46" s="89"/>
      <c r="I46" s="65"/>
      <c r="J46" s="15"/>
      <c r="K46" s="47">
        <f>J46*E46</f>
        <v>0</v>
      </c>
      <c r="L46" s="47">
        <f t="shared" si="0"/>
        <v>0</v>
      </c>
    </row>
    <row r="47" spans="1:12" ht="13.5">
      <c r="A47" s="106"/>
      <c r="B47" s="114" t="s">
        <v>60</v>
      </c>
      <c r="C47" s="30" t="s">
        <v>5</v>
      </c>
      <c r="D47" s="30">
        <v>1.21</v>
      </c>
      <c r="E47" s="132">
        <f>E40*D47</f>
        <v>375.09999999999997</v>
      </c>
      <c r="F47" s="119"/>
      <c r="G47" s="47">
        <f>F47*E47</f>
        <v>0</v>
      </c>
      <c r="H47" s="89"/>
      <c r="I47" s="65"/>
      <c r="J47" s="65"/>
      <c r="K47" s="65"/>
      <c r="L47" s="47">
        <f t="shared" si="0"/>
        <v>0</v>
      </c>
    </row>
    <row r="48" spans="1:12" ht="27">
      <c r="A48" s="101">
        <v>4</v>
      </c>
      <c r="B48" s="97" t="s">
        <v>71</v>
      </c>
      <c r="C48" s="23" t="s">
        <v>5</v>
      </c>
      <c r="D48" s="15"/>
      <c r="E48" s="24">
        <v>253.57</v>
      </c>
      <c r="F48" s="14"/>
      <c r="G48" s="15"/>
      <c r="H48" s="108"/>
      <c r="I48" s="15"/>
      <c r="J48" s="15"/>
      <c r="K48" s="15"/>
      <c r="L48" s="24"/>
    </row>
    <row r="49" spans="1:12" ht="13.5">
      <c r="A49" s="106"/>
      <c r="B49" s="34" t="s">
        <v>4</v>
      </c>
      <c r="C49" s="12" t="s">
        <v>2</v>
      </c>
      <c r="D49" s="14">
        <v>1</v>
      </c>
      <c r="E49" s="47">
        <f>E48*D49</f>
        <v>253.57</v>
      </c>
      <c r="F49" s="48"/>
      <c r="G49" s="47"/>
      <c r="H49" s="47"/>
      <c r="I49" s="47">
        <f>H49*E49</f>
        <v>0</v>
      </c>
      <c r="J49" s="47"/>
      <c r="K49" s="47"/>
      <c r="L49" s="47">
        <f>K49+I49+G49</f>
        <v>0</v>
      </c>
    </row>
    <row r="50" spans="1:12" ht="13.5">
      <c r="A50" s="106"/>
      <c r="B50" s="99" t="s">
        <v>10</v>
      </c>
      <c r="C50" s="12" t="s">
        <v>2</v>
      </c>
      <c r="D50" s="14">
        <v>0.1</v>
      </c>
      <c r="E50" s="47">
        <f>E48*D50</f>
        <v>25.357</v>
      </c>
      <c r="F50" s="48"/>
      <c r="G50" s="47"/>
      <c r="H50" s="64"/>
      <c r="I50" s="47"/>
      <c r="J50" s="47"/>
      <c r="K50" s="47">
        <f>J50*E50</f>
        <v>0</v>
      </c>
      <c r="L50" s="47">
        <f aca="true" t="shared" si="1" ref="L50:L55">K50+I50+G50</f>
        <v>0</v>
      </c>
    </row>
    <row r="51" spans="1:12" ht="13.5">
      <c r="A51" s="106"/>
      <c r="B51" s="99" t="s">
        <v>44</v>
      </c>
      <c r="C51" s="14" t="s">
        <v>43</v>
      </c>
      <c r="D51" s="14">
        <v>0.05</v>
      </c>
      <c r="E51" s="15">
        <f>E48*D51</f>
        <v>12.6785</v>
      </c>
      <c r="F51" s="14"/>
      <c r="G51" s="15"/>
      <c r="H51" s="108"/>
      <c r="I51" s="15"/>
      <c r="J51" s="15"/>
      <c r="K51" s="15">
        <f>J51*E51</f>
        <v>0</v>
      </c>
      <c r="L51" s="15">
        <f t="shared" si="1"/>
        <v>0</v>
      </c>
    </row>
    <row r="52" spans="1:12" ht="27">
      <c r="A52" s="106"/>
      <c r="B52" s="99" t="s">
        <v>45</v>
      </c>
      <c r="C52" s="14" t="s">
        <v>43</v>
      </c>
      <c r="D52" s="14">
        <v>0.04</v>
      </c>
      <c r="E52" s="130">
        <f>E48*D52</f>
        <v>10.1428</v>
      </c>
      <c r="F52" s="126"/>
      <c r="G52" s="15"/>
      <c r="H52" s="131"/>
      <c r="I52" s="130"/>
      <c r="J52" s="15"/>
      <c r="K52" s="15">
        <f>J52*E52</f>
        <v>0</v>
      </c>
      <c r="L52" s="15">
        <f t="shared" si="1"/>
        <v>0</v>
      </c>
    </row>
    <row r="53" spans="1:12" ht="13.5">
      <c r="A53" s="106"/>
      <c r="B53" s="99" t="s">
        <v>55</v>
      </c>
      <c r="C53" s="14" t="s">
        <v>43</v>
      </c>
      <c r="D53" s="15">
        <v>0.06</v>
      </c>
      <c r="E53" s="65">
        <f>E48*D53</f>
        <v>15.214199999999998</v>
      </c>
      <c r="F53" s="119"/>
      <c r="G53" s="47"/>
      <c r="H53" s="89"/>
      <c r="I53" s="65"/>
      <c r="J53" s="47"/>
      <c r="K53" s="47">
        <f>J53*E53</f>
        <v>0</v>
      </c>
      <c r="L53" s="47">
        <f t="shared" si="1"/>
        <v>0</v>
      </c>
    </row>
    <row r="54" spans="1:12" ht="13.5">
      <c r="A54" s="106"/>
      <c r="B54" s="99" t="s">
        <v>54</v>
      </c>
      <c r="C54" s="14" t="s">
        <v>43</v>
      </c>
      <c r="D54" s="15">
        <v>0.08</v>
      </c>
      <c r="E54" s="65">
        <f>E48*D54</f>
        <v>20.2856</v>
      </c>
      <c r="F54" s="119"/>
      <c r="G54" s="47"/>
      <c r="H54" s="89"/>
      <c r="I54" s="65"/>
      <c r="J54" s="15"/>
      <c r="K54" s="47">
        <f>J54*E54</f>
        <v>0</v>
      </c>
      <c r="L54" s="47">
        <f t="shared" si="1"/>
        <v>0</v>
      </c>
    </row>
    <row r="55" spans="1:12" ht="13.5">
      <c r="A55" s="106"/>
      <c r="B55" s="114" t="s">
        <v>46</v>
      </c>
      <c r="C55" s="30" t="s">
        <v>5</v>
      </c>
      <c r="D55" s="30">
        <v>1.21</v>
      </c>
      <c r="E55" s="132">
        <f>E48*D55</f>
        <v>306.81969999999995</v>
      </c>
      <c r="F55" s="119"/>
      <c r="G55" s="47">
        <f>F55*E55</f>
        <v>0</v>
      </c>
      <c r="H55" s="89"/>
      <c r="I55" s="65"/>
      <c r="J55" s="65"/>
      <c r="K55" s="65"/>
      <c r="L55" s="47">
        <f t="shared" si="1"/>
        <v>0</v>
      </c>
    </row>
    <row r="56" spans="1:12" ht="40.5">
      <c r="A56" s="101">
        <v>5</v>
      </c>
      <c r="B56" s="50" t="s">
        <v>56</v>
      </c>
      <c r="C56" s="23" t="s">
        <v>5</v>
      </c>
      <c r="D56" s="14"/>
      <c r="E56" s="24">
        <v>253.57</v>
      </c>
      <c r="F56" s="15"/>
      <c r="G56" s="15"/>
      <c r="H56" s="15"/>
      <c r="I56" s="15"/>
      <c r="J56" s="15"/>
      <c r="K56" s="15"/>
      <c r="L56" s="24"/>
    </row>
    <row r="57" spans="1:12" ht="13.5">
      <c r="A57" s="106"/>
      <c r="B57" s="34" t="s">
        <v>4</v>
      </c>
      <c r="C57" s="12" t="s">
        <v>2</v>
      </c>
      <c r="D57" s="48">
        <v>1</v>
      </c>
      <c r="E57" s="47">
        <f>E56*D57</f>
        <v>253.57</v>
      </c>
      <c r="F57" s="47"/>
      <c r="G57" s="47"/>
      <c r="H57" s="47"/>
      <c r="I57" s="47">
        <f>H57*E57</f>
        <v>0</v>
      </c>
      <c r="J57" s="47"/>
      <c r="K57" s="47"/>
      <c r="L57" s="47">
        <f>I57+G57</f>
        <v>0</v>
      </c>
    </row>
    <row r="58" spans="1:12" ht="13.5">
      <c r="A58" s="106"/>
      <c r="B58" s="116" t="s">
        <v>39</v>
      </c>
      <c r="C58" s="12" t="s">
        <v>2</v>
      </c>
      <c r="D58" s="48">
        <v>1</v>
      </c>
      <c r="E58" s="47">
        <f>E56*D58</f>
        <v>253.57</v>
      </c>
      <c r="F58" s="47"/>
      <c r="G58" s="47"/>
      <c r="H58" s="47"/>
      <c r="I58" s="47"/>
      <c r="J58" s="47"/>
      <c r="K58" s="47">
        <f>J58*E58</f>
        <v>0</v>
      </c>
      <c r="L58" s="47">
        <f>K58+I58+G58</f>
        <v>0</v>
      </c>
    </row>
    <row r="59" spans="1:12" ht="13.5">
      <c r="A59" s="106"/>
      <c r="B59" s="116" t="s">
        <v>57</v>
      </c>
      <c r="C59" s="14" t="s">
        <v>5</v>
      </c>
      <c r="D59" s="15">
        <v>1.02</v>
      </c>
      <c r="E59" s="15">
        <f>E56*D59</f>
        <v>258.6414</v>
      </c>
      <c r="F59" s="47"/>
      <c r="G59" s="15">
        <f>F59*E59</f>
        <v>0</v>
      </c>
      <c r="H59" s="15"/>
      <c r="I59" s="15"/>
      <c r="J59" s="15"/>
      <c r="K59" s="15"/>
      <c r="L59" s="15">
        <f>K59+I59+G59</f>
        <v>0</v>
      </c>
    </row>
    <row r="60" spans="1:12" ht="13.5">
      <c r="A60" s="106"/>
      <c r="B60" s="115" t="s">
        <v>58</v>
      </c>
      <c r="C60" s="48" t="s">
        <v>9</v>
      </c>
      <c r="D60" s="48"/>
      <c r="E60" s="47">
        <v>6.14</v>
      </c>
      <c r="F60" s="47"/>
      <c r="G60" s="47">
        <f>F60*E60</f>
        <v>0</v>
      </c>
      <c r="H60" s="47"/>
      <c r="I60" s="47"/>
      <c r="J60" s="47"/>
      <c r="K60" s="47"/>
      <c r="L60" s="47">
        <f>K60+I60+G60</f>
        <v>0</v>
      </c>
    </row>
    <row r="61" spans="1:12" ht="13.5">
      <c r="A61" s="137"/>
      <c r="B61" s="138" t="s">
        <v>15</v>
      </c>
      <c r="C61" s="53" t="s">
        <v>2</v>
      </c>
      <c r="D61" s="46">
        <v>0.63</v>
      </c>
      <c r="E61" s="46">
        <f>D61*E56</f>
        <v>159.7491</v>
      </c>
      <c r="F61" s="47"/>
      <c r="G61" s="47">
        <f>F61*E61</f>
        <v>0</v>
      </c>
      <c r="H61" s="47"/>
      <c r="I61" s="47"/>
      <c r="J61" s="47"/>
      <c r="K61" s="47"/>
      <c r="L61" s="47">
        <f>K61+I61+G61</f>
        <v>0</v>
      </c>
    </row>
    <row r="62" spans="1:12" ht="16.5">
      <c r="A62" s="102"/>
      <c r="B62" s="162" t="s">
        <v>67</v>
      </c>
      <c r="C62" s="163"/>
      <c r="D62" s="163"/>
      <c r="E62" s="163"/>
      <c r="F62" s="60"/>
      <c r="G62" s="61"/>
      <c r="H62" s="62"/>
      <c r="I62" s="61"/>
      <c r="J62" s="61"/>
      <c r="K62" s="61"/>
      <c r="L62" s="63"/>
    </row>
    <row r="63" spans="1:12" ht="40.5">
      <c r="A63" s="30">
        <v>1</v>
      </c>
      <c r="B63" s="57" t="s">
        <v>76</v>
      </c>
      <c r="C63" s="23" t="s">
        <v>68</v>
      </c>
      <c r="D63" s="139"/>
      <c r="E63" s="24">
        <v>2</v>
      </c>
      <c r="F63" s="140"/>
      <c r="G63" s="160"/>
      <c r="H63" s="141"/>
      <c r="I63" s="160"/>
      <c r="J63" s="142"/>
      <c r="K63" s="160"/>
      <c r="L63" s="143"/>
    </row>
    <row r="64" spans="1:12" ht="13.5">
      <c r="A64" s="144"/>
      <c r="B64" s="25" t="s">
        <v>69</v>
      </c>
      <c r="C64" s="145" t="s">
        <v>2</v>
      </c>
      <c r="D64" s="146">
        <v>1</v>
      </c>
      <c r="E64" s="147">
        <f>E63*D64</f>
        <v>2</v>
      </c>
      <c r="F64" s="148"/>
      <c r="G64" s="149"/>
      <c r="H64" s="147"/>
      <c r="I64" s="149">
        <f>H64*E64</f>
        <v>0</v>
      </c>
      <c r="J64" s="148"/>
      <c r="K64" s="149"/>
      <c r="L64" s="150">
        <f>G64+I64+K64</f>
        <v>0</v>
      </c>
    </row>
    <row r="65" spans="1:12" ht="27">
      <c r="A65" s="151"/>
      <c r="B65" s="152" t="s">
        <v>75</v>
      </c>
      <c r="C65" s="14" t="s">
        <v>68</v>
      </c>
      <c r="D65" s="15">
        <v>1</v>
      </c>
      <c r="E65" s="153">
        <f>E63*D65</f>
        <v>2</v>
      </c>
      <c r="F65" s="149"/>
      <c r="G65" s="154">
        <f>F65*E65</f>
        <v>0</v>
      </c>
      <c r="H65" s="155"/>
      <c r="I65" s="155"/>
      <c r="J65" s="154"/>
      <c r="K65" s="154"/>
      <c r="L65" s="150">
        <f>G65+I65+K65</f>
        <v>0</v>
      </c>
    </row>
    <row r="66" spans="1:12" ht="13.5">
      <c r="A66" s="151"/>
      <c r="B66" s="152" t="s">
        <v>70</v>
      </c>
      <c r="C66" s="14" t="s">
        <v>68</v>
      </c>
      <c r="D66" s="15">
        <v>1</v>
      </c>
      <c r="E66" s="153">
        <f>E63*D66</f>
        <v>2</v>
      </c>
      <c r="F66" s="149"/>
      <c r="G66" s="154">
        <f>F66*E66</f>
        <v>0</v>
      </c>
      <c r="H66" s="155"/>
      <c r="I66" s="155"/>
      <c r="J66" s="154"/>
      <c r="K66" s="154"/>
      <c r="L66" s="150">
        <f>G66+I66+K66</f>
        <v>0</v>
      </c>
    </row>
    <row r="67" spans="1:12" ht="13.5">
      <c r="A67" s="126"/>
      <c r="B67" s="25" t="s">
        <v>15</v>
      </c>
      <c r="C67" s="14" t="s">
        <v>2</v>
      </c>
      <c r="D67" s="14">
        <f>6.3/2</f>
        <v>3.15</v>
      </c>
      <c r="E67" s="15">
        <f>E63*D67</f>
        <v>6.3</v>
      </c>
      <c r="F67" s="148"/>
      <c r="G67" s="150">
        <f>F67*E67</f>
        <v>0</v>
      </c>
      <c r="H67" s="156"/>
      <c r="I67" s="149"/>
      <c r="J67" s="150"/>
      <c r="K67" s="150"/>
      <c r="L67" s="150">
        <f>G67+I67+K67</f>
        <v>0</v>
      </c>
    </row>
    <row r="68" spans="1:12" ht="13.5">
      <c r="A68" s="133">
        <v>2</v>
      </c>
      <c r="B68" s="44" t="s">
        <v>47</v>
      </c>
      <c r="C68" s="27" t="s">
        <v>31</v>
      </c>
      <c r="D68" s="20"/>
      <c r="E68" s="59">
        <v>1</v>
      </c>
      <c r="F68" s="47"/>
      <c r="G68" s="47"/>
      <c r="H68" s="47"/>
      <c r="I68" s="47"/>
      <c r="J68" s="47"/>
      <c r="K68" s="47"/>
      <c r="L68" s="47"/>
    </row>
    <row r="69" spans="1:12" ht="13.5">
      <c r="A69" s="134"/>
      <c r="B69" s="34" t="s">
        <v>4</v>
      </c>
      <c r="C69" s="12" t="s">
        <v>2</v>
      </c>
      <c r="D69" s="47">
        <v>1</v>
      </c>
      <c r="E69" s="47">
        <f>E68*D69</f>
        <v>1</v>
      </c>
      <c r="F69" s="47"/>
      <c r="G69" s="47"/>
      <c r="H69" s="47"/>
      <c r="I69" s="47">
        <f>H69*E69</f>
        <v>0</v>
      </c>
      <c r="J69" s="47"/>
      <c r="K69" s="47"/>
      <c r="L69" s="47">
        <f>K69+I69+G69</f>
        <v>0</v>
      </c>
    </row>
    <row r="70" spans="1:12" ht="13.5">
      <c r="A70" s="135"/>
      <c r="B70" s="25" t="s">
        <v>32</v>
      </c>
      <c r="C70" s="12" t="s">
        <v>2</v>
      </c>
      <c r="D70" s="13">
        <v>1</v>
      </c>
      <c r="E70" s="47">
        <f>E68*D70</f>
        <v>1</v>
      </c>
      <c r="F70" s="47"/>
      <c r="G70" s="47">
        <f>F70*E70</f>
        <v>0</v>
      </c>
      <c r="H70" s="47"/>
      <c r="I70" s="47"/>
      <c r="J70" s="47"/>
      <c r="K70" s="47"/>
      <c r="L70" s="47">
        <f>G70</f>
        <v>0</v>
      </c>
    </row>
    <row r="71" spans="1:12" ht="16.5">
      <c r="A71" s="102"/>
      <c r="B71" s="163" t="s">
        <v>50</v>
      </c>
      <c r="C71" s="163"/>
      <c r="D71" s="163"/>
      <c r="E71" s="163"/>
      <c r="F71" s="60"/>
      <c r="G71" s="61"/>
      <c r="H71" s="62"/>
      <c r="I71" s="61"/>
      <c r="J71" s="61"/>
      <c r="K71" s="61"/>
      <c r="L71" s="63"/>
    </row>
    <row r="72" spans="1:12" ht="27">
      <c r="A72" s="117">
        <v>1</v>
      </c>
      <c r="B72" s="56" t="s">
        <v>51</v>
      </c>
      <c r="C72" s="55" t="s">
        <v>6</v>
      </c>
      <c r="D72" s="45"/>
      <c r="E72" s="45">
        <v>29.19</v>
      </c>
      <c r="F72" s="15"/>
      <c r="G72" s="15"/>
      <c r="H72" s="15"/>
      <c r="I72" s="15"/>
      <c r="J72" s="15"/>
      <c r="K72" s="15"/>
      <c r="L72" s="15"/>
    </row>
    <row r="73" spans="1:12" ht="13.5">
      <c r="A73" s="84"/>
      <c r="B73" s="58" t="s">
        <v>4</v>
      </c>
      <c r="C73" s="30" t="s">
        <v>2</v>
      </c>
      <c r="D73" s="30">
        <v>1</v>
      </c>
      <c r="E73" s="17">
        <f>E72*D73</f>
        <v>29.19</v>
      </c>
      <c r="F73" s="46"/>
      <c r="G73" s="17"/>
      <c r="H73" s="17"/>
      <c r="I73" s="17">
        <f>H73*E73</f>
        <v>0</v>
      </c>
      <c r="J73" s="17"/>
      <c r="K73" s="17"/>
      <c r="L73" s="17">
        <f>K73+I73+G73</f>
        <v>0</v>
      </c>
    </row>
    <row r="74" spans="1:12" ht="27">
      <c r="A74" s="29">
        <v>2</v>
      </c>
      <c r="B74" s="54" t="s">
        <v>33</v>
      </c>
      <c r="C74" s="55" t="s">
        <v>6</v>
      </c>
      <c r="D74" s="45"/>
      <c r="E74" s="45">
        <v>29.19</v>
      </c>
      <c r="F74" s="45"/>
      <c r="G74" s="17"/>
      <c r="H74" s="17"/>
      <c r="I74" s="17"/>
      <c r="J74" s="17"/>
      <c r="K74" s="17"/>
      <c r="L74" s="17"/>
    </row>
    <row r="75" spans="1:12" ht="13.5">
      <c r="A75" s="28"/>
      <c r="B75" s="34" t="s">
        <v>4</v>
      </c>
      <c r="C75" s="12" t="s">
        <v>2</v>
      </c>
      <c r="D75" s="48">
        <v>1</v>
      </c>
      <c r="E75" s="47">
        <f>E74*D75</f>
        <v>29.19</v>
      </c>
      <c r="F75" s="47"/>
      <c r="G75" s="47"/>
      <c r="H75" s="47"/>
      <c r="I75" s="47">
        <f>H75*E75</f>
        <v>0</v>
      </c>
      <c r="J75" s="47"/>
      <c r="K75" s="47"/>
      <c r="L75" s="47">
        <f>K75+I75+G75</f>
        <v>0</v>
      </c>
    </row>
    <row r="76" spans="1:12" ht="13.5">
      <c r="A76" s="28"/>
      <c r="B76" s="52" t="s">
        <v>20</v>
      </c>
      <c r="C76" s="53" t="s">
        <v>5</v>
      </c>
      <c r="D76" s="46">
        <v>0.02</v>
      </c>
      <c r="E76" s="46">
        <f>E74*D76</f>
        <v>0.5838</v>
      </c>
      <c r="F76" s="46"/>
      <c r="G76" s="46">
        <f>F76*E76</f>
        <v>0</v>
      </c>
      <c r="H76" s="46"/>
      <c r="I76" s="46"/>
      <c r="J76" s="46"/>
      <c r="K76" s="46"/>
      <c r="L76" s="47">
        <f>K76+I76+G76</f>
        <v>0</v>
      </c>
    </row>
    <row r="77" spans="1:12" ht="25.5">
      <c r="A77" s="29">
        <v>3</v>
      </c>
      <c r="B77" s="51" t="s">
        <v>52</v>
      </c>
      <c r="C77" s="27" t="s">
        <v>6</v>
      </c>
      <c r="D77" s="20"/>
      <c r="E77" s="24">
        <v>29.19</v>
      </c>
      <c r="F77" s="47"/>
      <c r="G77" s="47"/>
      <c r="H77" s="47"/>
      <c r="I77" s="47"/>
      <c r="J77" s="47"/>
      <c r="K77" s="47"/>
      <c r="L77" s="47"/>
    </row>
    <row r="78" spans="1:12" ht="13.5">
      <c r="A78" s="16"/>
      <c r="B78" s="34" t="s">
        <v>4</v>
      </c>
      <c r="C78" s="12" t="s">
        <v>2</v>
      </c>
      <c r="D78" s="48">
        <v>1</v>
      </c>
      <c r="E78" s="47">
        <f>E77*D78</f>
        <v>29.19</v>
      </c>
      <c r="F78" s="47"/>
      <c r="G78" s="47"/>
      <c r="H78" s="47"/>
      <c r="I78" s="47">
        <f>H78*E78</f>
        <v>0</v>
      </c>
      <c r="J78" s="47"/>
      <c r="K78" s="47"/>
      <c r="L78" s="47">
        <f>K78+I78+G78</f>
        <v>0</v>
      </c>
    </row>
    <row r="79" spans="1:12" ht="27">
      <c r="A79" s="16"/>
      <c r="B79" s="25" t="s">
        <v>53</v>
      </c>
      <c r="C79" s="12" t="s">
        <v>6</v>
      </c>
      <c r="D79" s="13">
        <v>1.02</v>
      </c>
      <c r="E79" s="15">
        <f>E77*D79</f>
        <v>29.7738</v>
      </c>
      <c r="F79" s="15"/>
      <c r="G79" s="15">
        <f>F79*E79</f>
        <v>0</v>
      </c>
      <c r="H79" s="15"/>
      <c r="I79" s="15"/>
      <c r="J79" s="15"/>
      <c r="K79" s="15"/>
      <c r="L79" s="15">
        <f>G79</f>
        <v>0</v>
      </c>
    </row>
    <row r="80" spans="1:12" ht="13.5">
      <c r="A80" s="16"/>
      <c r="B80" s="25" t="s">
        <v>34</v>
      </c>
      <c r="C80" s="12" t="s">
        <v>3</v>
      </c>
      <c r="D80" s="13">
        <v>7.9</v>
      </c>
      <c r="E80" s="47">
        <f>E77*D80</f>
        <v>230.60100000000003</v>
      </c>
      <c r="F80" s="47"/>
      <c r="G80" s="47">
        <f>F80*E80</f>
        <v>0</v>
      </c>
      <c r="H80" s="47"/>
      <c r="I80" s="47"/>
      <c r="J80" s="47"/>
      <c r="K80" s="47"/>
      <c r="L80" s="47">
        <f>G80</f>
        <v>0</v>
      </c>
    </row>
    <row r="81" spans="1:12" ht="13.5">
      <c r="A81" s="16"/>
      <c r="B81" s="49" t="s">
        <v>15</v>
      </c>
      <c r="C81" s="21" t="s">
        <v>2</v>
      </c>
      <c r="D81" s="22">
        <v>0.46</v>
      </c>
      <c r="E81" s="46">
        <f>E77*D81</f>
        <v>13.4274</v>
      </c>
      <c r="F81" s="47"/>
      <c r="G81" s="47">
        <f>F81*E81</f>
        <v>0</v>
      </c>
      <c r="H81" s="47"/>
      <c r="I81" s="47"/>
      <c r="J81" s="47"/>
      <c r="K81" s="47"/>
      <c r="L81" s="47">
        <f>G81</f>
        <v>0</v>
      </c>
    </row>
    <row r="82" spans="1:12" ht="12.75">
      <c r="A82" s="136"/>
      <c r="B82" s="66" t="s">
        <v>22</v>
      </c>
      <c r="C82" s="67"/>
      <c r="D82" s="68"/>
      <c r="E82" s="18"/>
      <c r="F82" s="19"/>
      <c r="G82" s="19">
        <f>SUM(G13:G81)</f>
        <v>0</v>
      </c>
      <c r="H82" s="19"/>
      <c r="I82" s="19"/>
      <c r="J82" s="19"/>
      <c r="K82" s="19"/>
      <c r="L82" s="19">
        <f>SUM(L13:L81)</f>
        <v>0</v>
      </c>
    </row>
    <row r="83" spans="1:12" ht="12.75">
      <c r="A83" s="70"/>
      <c r="B83" s="23" t="s">
        <v>23</v>
      </c>
      <c r="C83" s="69">
        <v>0.05</v>
      </c>
      <c r="D83" s="68"/>
      <c r="E83" s="18"/>
      <c r="F83" s="19"/>
      <c r="G83" s="19"/>
      <c r="H83" s="19"/>
      <c r="I83" s="19"/>
      <c r="J83" s="19"/>
      <c r="K83" s="19"/>
      <c r="L83" s="15">
        <f>G82*C83</f>
        <v>0</v>
      </c>
    </row>
    <row r="84" spans="1:12" ht="13.5">
      <c r="A84" s="70"/>
      <c r="B84" s="57" t="s">
        <v>7</v>
      </c>
      <c r="C84" s="69"/>
      <c r="D84" s="68"/>
      <c r="E84" s="18"/>
      <c r="F84" s="19"/>
      <c r="G84" s="19"/>
      <c r="H84" s="19"/>
      <c r="I84" s="19"/>
      <c r="J84" s="19"/>
      <c r="K84" s="19"/>
      <c r="L84" s="15">
        <f>L83+L82</f>
        <v>0</v>
      </c>
    </row>
    <row r="85" spans="1:12" ht="13.5">
      <c r="A85" s="70"/>
      <c r="B85" s="71" t="s">
        <v>24</v>
      </c>
      <c r="C85" s="72">
        <v>0.1</v>
      </c>
      <c r="D85" s="68"/>
      <c r="E85" s="18"/>
      <c r="F85" s="19"/>
      <c r="G85" s="19"/>
      <c r="H85" s="19"/>
      <c r="I85" s="19"/>
      <c r="J85" s="19"/>
      <c r="K85" s="19"/>
      <c r="L85" s="15">
        <f>L84*C85</f>
        <v>0</v>
      </c>
    </row>
    <row r="86" spans="1:12" ht="13.5">
      <c r="A86" s="70"/>
      <c r="B86" s="66" t="s">
        <v>22</v>
      </c>
      <c r="C86" s="72"/>
      <c r="D86" s="68"/>
      <c r="E86" s="18"/>
      <c r="F86" s="19"/>
      <c r="G86" s="19"/>
      <c r="H86" s="19"/>
      <c r="I86" s="19"/>
      <c r="J86" s="19"/>
      <c r="K86" s="19"/>
      <c r="L86" s="15">
        <f>L85+L84</f>
        <v>0</v>
      </c>
    </row>
    <row r="87" spans="1:12" ht="13.5">
      <c r="A87" s="70"/>
      <c r="B87" s="73" t="s">
        <v>25</v>
      </c>
      <c r="C87" s="69">
        <v>0.08</v>
      </c>
      <c r="D87" s="23"/>
      <c r="E87" s="74"/>
      <c r="F87" s="73"/>
      <c r="G87" s="59"/>
      <c r="H87" s="59"/>
      <c r="I87" s="59"/>
      <c r="J87" s="75"/>
      <c r="K87" s="75"/>
      <c r="L87" s="76">
        <f>L86*C87</f>
        <v>0</v>
      </c>
    </row>
    <row r="88" spans="1:12" ht="13.5">
      <c r="A88" s="77"/>
      <c r="B88" s="57" t="s">
        <v>7</v>
      </c>
      <c r="C88" s="78"/>
      <c r="D88" s="78"/>
      <c r="E88" s="78"/>
      <c r="F88" s="78"/>
      <c r="G88" s="79"/>
      <c r="H88" s="79"/>
      <c r="I88" s="79"/>
      <c r="J88" s="79"/>
      <c r="K88" s="79"/>
      <c r="L88" s="13">
        <f>SUM(L86:L87)</f>
        <v>0</v>
      </c>
    </row>
    <row r="89" spans="1:12" ht="13.5">
      <c r="A89" s="83"/>
      <c r="B89" s="80" t="s">
        <v>28</v>
      </c>
      <c r="C89" s="81">
        <v>0.05</v>
      </c>
      <c r="D89" s="82"/>
      <c r="E89" s="82"/>
      <c r="F89" s="82"/>
      <c r="G89" s="82"/>
      <c r="H89" s="82"/>
      <c r="I89" s="82"/>
      <c r="J89" s="82"/>
      <c r="K89" s="82"/>
      <c r="L89" s="13">
        <f>L88*C89</f>
        <v>0</v>
      </c>
    </row>
    <row r="90" spans="1:12" ht="13.5">
      <c r="A90" s="83"/>
      <c r="B90" s="82" t="s">
        <v>7</v>
      </c>
      <c r="C90" s="27"/>
      <c r="D90" s="82"/>
      <c r="E90" s="82"/>
      <c r="F90" s="82"/>
      <c r="G90" s="82"/>
      <c r="H90" s="82"/>
      <c r="I90" s="82"/>
      <c r="J90" s="82"/>
      <c r="K90" s="82"/>
      <c r="L90" s="13">
        <f>SUM(L88:L89)</f>
        <v>0</v>
      </c>
    </row>
    <row r="91" spans="1:12" ht="13.5">
      <c r="A91" s="83"/>
      <c r="B91" s="80" t="s">
        <v>29</v>
      </c>
      <c r="C91" s="81">
        <v>0.18</v>
      </c>
      <c r="D91" s="82"/>
      <c r="E91" s="82"/>
      <c r="F91" s="82"/>
      <c r="G91" s="82"/>
      <c r="H91" s="82"/>
      <c r="I91" s="82"/>
      <c r="J91" s="82"/>
      <c r="K91" s="82"/>
      <c r="L91" s="13">
        <f>L90*C91</f>
        <v>0</v>
      </c>
    </row>
    <row r="92" spans="1:12" ht="13.5">
      <c r="A92" s="83"/>
      <c r="B92" s="82" t="s">
        <v>26</v>
      </c>
      <c r="C92" s="82"/>
      <c r="D92" s="82"/>
      <c r="E92" s="82"/>
      <c r="F92" s="82"/>
      <c r="G92" s="82"/>
      <c r="H92" s="82"/>
      <c r="I92" s="82"/>
      <c r="J92" s="82"/>
      <c r="K92" s="82"/>
      <c r="L92" s="20">
        <f>L91+L90</f>
        <v>0</v>
      </c>
    </row>
  </sheetData>
  <sheetProtection/>
  <mergeCells count="12">
    <mergeCell ref="F9:G9"/>
    <mergeCell ref="H9:I9"/>
    <mergeCell ref="J9:K9"/>
    <mergeCell ref="L9:L10"/>
    <mergeCell ref="A12:D12"/>
    <mergeCell ref="B33:E33"/>
    <mergeCell ref="B62:E62"/>
    <mergeCell ref="B71:E71"/>
    <mergeCell ref="A9:A10"/>
    <mergeCell ref="B9:B10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Dell</cp:lastModifiedBy>
  <cp:lastPrinted>2017-06-13T06:42:54Z</cp:lastPrinted>
  <dcterms:created xsi:type="dcterms:W3CDTF">2005-06-20T10:26:42Z</dcterms:created>
  <dcterms:modified xsi:type="dcterms:W3CDTF">2021-06-13T08:59:09Z</dcterms:modified>
  <cp:category/>
  <cp:version/>
  <cp:contentType/>
  <cp:contentStatus/>
</cp:coreProperties>
</file>